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activeTab="0"/>
  </bookViews>
  <sheets>
    <sheet name="4_VSAFAS_1p" sheetId="1" r:id="rId1"/>
    <sheet name="8_VSAFAS_1p" sheetId="2" r:id="rId2"/>
    <sheet name="10_VSAFAS_2p" sheetId="3" r:id="rId3"/>
    <sheet name="13 VSAFAS 1 priedas" sheetId="4" r:id="rId4"/>
    <sheet name="12_VSAFAS_1p" sheetId="5" r:id="rId5"/>
    <sheet name="17_VSAFAS_7p" sheetId="6" r:id="rId6"/>
    <sheet name="17_VSAFAS_8p" sheetId="7" r:id="rId7"/>
    <sheet name="17_VSAFAS_12p" sheetId="8" r:id="rId8"/>
    <sheet name="17_VSAFAS_13p" sheetId="9" r:id="rId9"/>
    <sheet name="20_VSAFAS_4p" sheetId="10" r:id="rId10"/>
    <sheet name="20_VSAFAS_5p" sheetId="11" r:id="rId11"/>
    <sheet name="25_VSAFAS" sheetId="12" r:id="rId12"/>
  </sheets>
  <externalReferences>
    <externalReference r:id="rId15"/>
    <externalReference r:id="rId1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<sst xmlns="http://schemas.openxmlformats.org/spreadsheetml/2006/main" count="900" uniqueCount="456">
  <si>
    <t>Kitas ilgalaikis materialusis turtas</t>
  </si>
  <si>
    <t>(viešojo sektoriaus subjekto arba viešojo sektoriaus subjektų grupės pavadinimas)</t>
  </si>
  <si>
    <t>(data)</t>
  </si>
  <si>
    <t>Straipsniai</t>
  </si>
  <si>
    <t>Paskutinė ataskaitinio laikotarpio diena</t>
  </si>
  <si>
    <t>Paskutinė praėjusio ataskaitinio laikotarpio diena</t>
  </si>
  <si>
    <t>Ilgalaikis materialusis ir biologinis turtas, skirtas parduoti</t>
  </si>
  <si>
    <t>Sukauptos gautinos sumos</t>
  </si>
  <si>
    <t>Kitos gautinos sumos</t>
  </si>
  <si>
    <t>Iš kitų šaltinių</t>
  </si>
  <si>
    <t>Mokėtinos subsidijos, dotacijos ir finansavimo sumos</t>
  </si>
  <si>
    <t>Tiekėjams mokėtinos sumos</t>
  </si>
  <si>
    <t>Sukauptos mokėtinos sumos</t>
  </si>
  <si>
    <t>Kiti trumpalaikiai įsipareigojimai</t>
  </si>
  <si>
    <t>Nuosavybės metodo įtaka</t>
  </si>
  <si>
    <t>(vardas ir pavardė)</t>
  </si>
  <si>
    <t>Plėtros darbai</t>
  </si>
  <si>
    <t>Programinė įranga ir jos licencijos</t>
  </si>
  <si>
    <t>Kitas nematerialusis turtas</t>
  </si>
  <si>
    <t>Prestižas</t>
  </si>
  <si>
    <t>Žemė</t>
  </si>
  <si>
    <t>Pastatai</t>
  </si>
  <si>
    <t>Mašinos ir įrenginiai</t>
  </si>
  <si>
    <t>Baldai ir biuro įranga</t>
  </si>
  <si>
    <t>Strateginės ir neliečiamosios atsargos</t>
  </si>
  <si>
    <t>Medžiagos, žaliavos ir ūkinis inventorius</t>
  </si>
  <si>
    <t>Nebaigta gaminti produkcija ir nebaigtos vykdyti sutartys</t>
  </si>
  <si>
    <t>Su darbo santykiais susiję įsipareigojimai</t>
  </si>
  <si>
    <t>Dalininkų kapitalas</t>
  </si>
  <si>
    <t>Tikrosios vertės rezervas</t>
  </si>
  <si>
    <t>Kiti rezervai</t>
  </si>
  <si>
    <t>Eil. Nr.</t>
  </si>
  <si>
    <t>1 priedas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</si>
  <si>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</si>
  <si>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</si>
  <si>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</si>
  <si>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</si>
  <si>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</si>
  <si>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</si>
  <si>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</si>
  <si>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</si>
  <si>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</si>
  <si>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</si>
  <si>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</si>
  <si>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</si>
  <si>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</si>
  <si>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</si>
  <si>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</si>
  <si>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</si>
  <si>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</si>
  <si>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</si>
  <si>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</si>
  <si>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</si>
  <si>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</si>
  <si>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</si>
  <si>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</si>
  <si>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</si>
  <si>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</si>
  <si>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</si>
  <si>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</si>
  <si>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</si>
  <si>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</si>
  <si>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</si>
  <si>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</si>
  <si>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</si>
  <si>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</si>
  <si>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</si>
  <si>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</si>
  <si>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</si>
  <si>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Pastabos Nr.</t>
  </si>
  <si>
    <t>Ataskaitinis laikotarpis</t>
  </si>
  <si>
    <t>Praėjęs ataskaitinis laikotarpis</t>
  </si>
  <si>
    <t>Pagrindinės veiklos kitos pajamos</t>
  </si>
  <si>
    <t>PAGRINDINĖS VEIKLOS SĄNAUDOS</t>
  </si>
  <si>
    <t>Nusidėvėjimo ir amortizacijos</t>
  </si>
  <si>
    <t xml:space="preserve">Komandiruočių </t>
  </si>
  <si>
    <t xml:space="preserve">Transporto </t>
  </si>
  <si>
    <t xml:space="preserve">Kvalifikacijos kėlimo </t>
  </si>
  <si>
    <t xml:space="preserve">Kitos </t>
  </si>
  <si>
    <t>APSKAITOS POLITIKOS KEITIMO IR ESMINIŲ APSKAITOS KLAIDŲ TAISYMO ĮTAKA</t>
  </si>
  <si>
    <t>PAGRINDINĖS VEIKLOS PINIGŲ SRAUTAI</t>
  </si>
  <si>
    <t>1.3.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</si>
  <si>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</si>
  <si>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</si>
  <si>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</si>
  <si>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</si>
  <si>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</si>
  <si>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Atsargų įsigijimo</t>
  </si>
  <si>
    <t>Socialinių išmokų</t>
  </si>
  <si>
    <t>Nuomos</t>
  </si>
  <si>
    <t>Kitų paslaugų įsigijimo</t>
  </si>
  <si>
    <t>Kitos išmokos</t>
  </si>
  <si>
    <t>Straipsnio pavadinimas</t>
  </si>
  <si>
    <t>1.1.</t>
  </si>
  <si>
    <t>1.2.</t>
  </si>
  <si>
    <t>1.4.</t>
  </si>
  <si>
    <t>1.5.</t>
  </si>
  <si>
    <t>1.6.</t>
  </si>
  <si>
    <t>1.7.</t>
  </si>
  <si>
    <t>1.8.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</si>
  <si>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</si>
  <si>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</si>
  <si>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</si>
  <si>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</si>
  <si>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</si>
  <si>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</si>
  <si>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</si>
  <si>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</si>
  <si>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</si>
  <si>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</si>
  <si>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</si>
  <si>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</si>
  <si>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</si>
  <si>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</si>
  <si>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</si>
  <si>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</si>
  <si>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</si>
  <si>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</si>
  <si>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</si>
  <si>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</si>
  <si>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</si>
  <si>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</si>
  <si>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</si>
  <si>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</si>
  <si>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</si>
  <si>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</si>
  <si>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</si>
  <si>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</si>
  <si>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</si>
  <si>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</si>
  <si>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</si>
  <si>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</si>
  <si>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</si>
  <si>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</si>
  <si>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</si>
  <si>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</si>
  <si>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</si>
  <si>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</si>
  <si>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</si>
  <si>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</si>
  <si>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</si>
  <si>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</si>
  <si>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</si>
  <si>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</si>
  <si>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</si>
  <si>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</si>
  <si>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</si>
  <si>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</si>
  <si>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</si>
  <si>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</si>
  <si>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</si>
  <si>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</si>
  <si>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</si>
  <si>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</si>
  <si>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</si>
  <si>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</si>
  <si>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</si>
  <si>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</si>
  <si>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</si>
  <si>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</si>
  <si>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</si>
  <si>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</si>
  <si>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</si>
  <si>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</si>
  <si>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</si>
  <si>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</si>
  <si>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</si>
  <si>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</si>
  <si>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</si>
  <si>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</si>
  <si>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</si>
  <si>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</si>
  <si>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</si>
  <si>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</si>
  <si>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</si>
  <si>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</si>
  <si>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</si>
  <si>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</si>
  <si>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</si>
  <si>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</si>
  <si>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</si>
  <si>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</si>
  <si>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</si>
  <si>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</si>
  <si>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</si>
  <si>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</si>
  <si>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</si>
  <si>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</si>
  <si>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</si>
  <si>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</si>
  <si>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</si>
  <si>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</si>
  <si>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</si>
  <si>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</si>
  <si>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</si>
  <si>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</si>
  <si>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</si>
  <si>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</si>
  <si>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</si>
  <si>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</si>
  <si>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</si>
  <si>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</si>
  <si>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</si>
  <si>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</si>
  <si>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</si>
  <si>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</si>
  <si>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</si>
  <si>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</si>
  <si>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</si>
  <si>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</si>
  <si>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</si>
  <si>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</si>
  <si>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</si>
  <si>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</si>
  <si>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</si>
  <si>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</si>
  <si>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</si>
  <si>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</si>
  <si>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</si>
  <si>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</si>
  <si>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</si>
  <si>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</si>
  <si>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</si>
  <si>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</si>
  <si>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</si>
  <si>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</si>
  <si>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</si>
  <si>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</si>
  <si>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</si>
  <si>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</si>
  <si>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</si>
  <si>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</si>
  <si>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</si>
  <si>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</si>
  <si>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</si>
  <si>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</si>
  <si>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</si>
  <si>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</si>
  <si>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</si>
  <si>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</si>
  <si>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</si>
  <si>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</si>
  <si>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</si>
  <si>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</si>
  <si>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</si>
  <si>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</si>
  <si>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</si>
  <si>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</si>
  <si>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</si>
  <si>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</si>
  <si>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</si>
  <si>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</si>
  <si>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</si>
  <si>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</si>
  <si>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</si>
  <si>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</si>
  <si>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</si>
  <si>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</si>
  <si>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</si>
  <si>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</si>
  <si>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</si>
  <si>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</si>
  <si>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</si>
  <si>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</si>
  <si>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</si>
  <si>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</si>
  <si>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</si>
  <si>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</si>
  <si>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</si>
  <si>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</si>
  <si>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</si>
  <si>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</si>
  <si>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</si>
  <si>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</si>
  <si>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</si>
  <si>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</si>
  <si>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</si>
  <si>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</si>
  <si>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</si>
  <si>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</si>
  <si>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</si>
  <si>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</si>
  <si>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</si>
  <si>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</si>
  <si>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</si>
  <si>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</si>
  <si>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</si>
  <si>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</si>
  <si>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</si>
  <si>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</si>
  <si>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</si>
  <si>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</si>
  <si>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</si>
  <si>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>Kitomis  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</si>
  <si>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</si>
  <si>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</si>
  <si>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</si>
  <si>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</si>
  <si>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</si>
  <si>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</si>
  <si>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</si>
  <si>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</si>
  <si>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</si>
  <si>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</si>
  <si>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</si>
  <si>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</si>
  <si>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</si>
  <si>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</si>
  <si>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</si>
  <si>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</si>
  <si>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</si>
  <si>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</si>
  <si>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</si>
  <si>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</si>
  <si>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</si>
  <si>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</si>
  <si>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</si>
  <si>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</si>
  <si>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</si>
  <si>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</si>
  <si>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</si>
  <si>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</si>
  <si>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</si>
  <si>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</si>
  <si>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</si>
  <si>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</si>
  <si>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</si>
  <si>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</si>
  <si>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</si>
  <si>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</si>
  <si>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</si>
  <si>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</si>
  <si>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</si>
  <si>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</si>
  <si>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</si>
  <si>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</si>
  <si>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</si>
  <si>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</si>
  <si>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</si>
  <si>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</si>
  <si>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</si>
  <si>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</si>
  <si>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</si>
  <si>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</si>
  <si>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</si>
  <si>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</si>
  <si>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</si>
  <si>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</si>
  <si>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</si>
  <si>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</si>
  <si>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</si>
  <si>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</si>
  <si>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</si>
  <si>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</si>
  <si>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</si>
  <si>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</si>
  <si>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</si>
  <si>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</si>
  <si>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</si>
  <si>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</si>
  <si>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</si>
  <si>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</si>
  <si>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</si>
  <si>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</si>
  <si>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</si>
  <si>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</si>
  <si>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</si>
  <si>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</si>
  <si>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</si>
  <si>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</si>
  <si>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</si>
  <si>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</si>
  <si>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</si>
  <si>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</si>
  <si>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</si>
  <si>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</si>
  <si>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</si>
  <si>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</si>
  <si>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</si>
  <si>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</si>
  <si>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</si>
  <si>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</si>
  <si>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</si>
  <si>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</si>
  <si>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Mažumos dalis</t>
  </si>
  <si>
    <t>(Žemesniojo lygio viešojo sektoriaus subjektų, išskyrus mokesčių fondus ir išteklių fondus, Grynojo turto pokyčių ataskaitos forma)</t>
  </si>
  <si>
    <t>Įst. k. 188749388, Kazlų Rūda S. Daukanto g. 18</t>
  </si>
  <si>
    <r>
      <t>INFORMACIJA APIE PER VIENERIUS METUS GAUTINAS SUMAS</t>
    </r>
  </si>
  <si>
    <t>* 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</si>
  <si>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</si>
  <si>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</si>
  <si>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</si>
  <si>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</si>
  <si>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</si>
  <si>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</si>
  <si>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</si>
  <si>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</si>
  <si>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</si>
  <si>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</si>
  <si>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</si>
  <si>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</si>
  <si>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</si>
  <si>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>_______________________</t>
  </si>
  <si>
    <t>Pastaba P04</t>
  </si>
  <si>
    <t>Pastaba P08</t>
  </si>
  <si>
    <t>Kazlų Rūdos sporto centras</t>
  </si>
  <si>
    <t>Pastaba P02</t>
  </si>
  <si>
    <t>Pastaba P05</t>
  </si>
  <si>
    <t>Pastaba P07</t>
  </si>
  <si>
    <t>Pastaba P06</t>
  </si>
  <si>
    <t>Pastaba P09, P10</t>
  </si>
  <si>
    <t>P11</t>
  </si>
  <si>
    <t>Pateikimo valiuta ir tikslumas: eurais</t>
  </si>
  <si>
    <t>Vyr. buhalterė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</si>
  <si>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</si>
  <si>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</si>
  <si>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</si>
  <si>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</si>
  <si>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</si>
  <si>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</si>
  <si>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</si>
  <si>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</si>
  <si>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</si>
  <si>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</si>
  <si>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</si>
  <si>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</si>
  <si>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</si>
  <si>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</si>
  <si>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</si>
  <si>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</si>
  <si>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</si>
  <si>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</si>
  <si>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</si>
  <si>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</si>
  <si>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</si>
  <si>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</si>
  <si>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</si>
  <si>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>Likutis 2016 m. gruodžio 31 d.</t>
  </si>
  <si>
    <t>Ramunė Vygantienė</t>
  </si>
  <si>
    <t>Likutis 2017 m. gruodžio 31 d.</t>
  </si>
  <si>
    <t>Likutis 2018 m. gruodžio 31 d.</t>
  </si>
  <si>
    <t xml:space="preserve">2. </t>
  </si>
  <si>
    <r>
      <t xml:space="preserve"> </t>
    </r>
    <r>
      <rPr>
        <b/>
        <sz val="11"/>
        <rFont val="Times New Roman"/>
        <family val="1"/>
      </rPr>
      <t>4.1.</t>
    </r>
  </si>
  <si>
    <r>
      <t xml:space="preserve"> </t>
    </r>
    <r>
      <rPr>
        <b/>
        <sz val="11"/>
        <rFont val="Times New Roman"/>
        <family val="1"/>
      </rPr>
      <t>4.2.</t>
    </r>
  </si>
  <si>
    <t xml:space="preserve">4.4. </t>
  </si>
  <si>
    <t>5.1.</t>
  </si>
  <si>
    <t>5.2.</t>
  </si>
  <si>
    <t xml:space="preserve">5.3. </t>
  </si>
  <si>
    <t>Kai kurių trumpalaikių mokėtinų sumų balansinė vertė (1+2+3+4+5)</t>
  </si>
  <si>
    <t>4 priedas</t>
  </si>
  <si>
    <t>Direktoriaus pavaduotojas, laikinai atliekantis direktoriaus funkcijas</t>
  </si>
  <si>
    <t>Giedrius Gorianovas</t>
  </si>
  <si>
    <t>PAGAL 2019 M.GRUODŽIO 31 D. DUOMENIS</t>
  </si>
  <si>
    <t xml:space="preserve">Kazlų Rūdos sporto centro                                              2019 metų finansinių ataskaitų rinkinio </t>
  </si>
  <si>
    <r>
      <t xml:space="preserve">2019 M. INFORMACIJA PAGAL VEIKLOS SEGMENTUS </t>
    </r>
  </si>
  <si>
    <t>2020-03-09 Nr. 5.4-4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</si>
</sst>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;[Red]#,##0.0"/>
    <numFmt numFmtId="188" formatCode="&quot; &quot;#,##0&quot;    &quot;;&quot;-&quot;#,##0&quot;    &quot;;&quot; -    &quot;;&quot; &quot;@&quot; &quot;"/>
    <numFmt numFmtId="189" formatCode="dd&quot;.&quot;mmm"/>
    <numFmt numFmtId="190" formatCode="&quot; &quot;#,##0&quot; &quot;;&quot; (&quot;#,##0&quot;)&quot;;&quot; - &quot;;&quot; &quot;@&quot; &quot;"/>
    <numFmt numFmtId="191" formatCode="&quot; &quot;#,##0.00&quot;    &quot;;&quot;-&quot;#,##0.00&quot;    &quot;;&quot; -&quot;00&quot;    &quot;;&quot; &quot;@&quot; &quot;"/>
    <numFmt numFmtId="192" formatCode="[$-427]yyyy\ &quot;m.&quot;\ mmmm\ d\ &quot;d.&quot;"/>
    <numFmt numFmtId="193" formatCode="0.000"/>
    <numFmt numFmtId="194" formatCode="0.0000"/>
  </numFmts>
  <fonts count="10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sz val="8"/>
      <name val="Times New Roman"/>
      <family val="1"/>
    </font>
    <font>
      <sz val="8"/>
      <name val="TimesNewRoman,Bold"/>
      <family val="0"/>
    </font>
    <font>
      <sz val="9"/>
      <name val="TimesNewRoman,Bold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1" applyNumberFormat="0" applyFill="0" applyAlignment="0" applyProtection="0"/>
    <xf numFmtId="0" fontId="90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2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2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12" borderId="0" applyNumberFormat="0" applyBorder="0" applyAlignment="0" applyProtection="0"/>
    <xf numFmtId="0" fontId="93" fillId="20" borderId="0" applyNumberFormat="0" applyBorder="0" applyAlignment="0" applyProtection="0"/>
    <xf numFmtId="0" fontId="93" fillId="25" borderId="0" applyNumberFormat="0" applyBorder="0" applyAlignment="0" applyProtection="0"/>
    <xf numFmtId="0" fontId="93" fillId="22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8" fillId="35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1" fillId="20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8" fillId="3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21" borderId="0" applyNumberForma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48" borderId="0" applyNumberForma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35" borderId="0" applyNumberFormat="0" applyBorder="0" applyAlignment="0" applyProtection="0"/>
    <xf numFmtId="0" fontId="95" fillId="52" borderId="0" applyNumberFormat="0" applyBorder="0" applyAlignment="0" applyProtection="0"/>
    <xf numFmtId="0" fontId="13" fillId="53" borderId="4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1" fillId="28" borderId="4" applyNumberFormat="0" applyAlignment="0" applyProtection="0"/>
    <xf numFmtId="0" fontId="14" fillId="55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2" borderId="6" applyNumberFormat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56" borderId="0" applyNumberFormat="0" applyBorder="0" applyAlignment="0" applyProtection="0"/>
    <xf numFmtId="0" fontId="16" fillId="4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35" fillId="57" borderId="0" applyNumberFormat="0" applyBorder="0" applyAlignment="0" applyProtection="0"/>
    <xf numFmtId="0" fontId="1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6" fillId="0" borderId="7" applyNumberFormat="0" applyFill="0" applyAlignment="0" applyProtection="0"/>
    <xf numFmtId="0" fontId="1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8" fillId="0" borderId="9" applyNumberFormat="0" applyFill="0" applyAlignment="0" applyProtection="0"/>
    <xf numFmtId="0" fontId="19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4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4" fillId="58" borderId="4" applyNumberFormat="0" applyAlignment="0" applyProtection="0"/>
    <xf numFmtId="0" fontId="97" fillId="0" borderId="0">
      <alignment/>
      <protection/>
    </xf>
    <xf numFmtId="0" fontId="98" fillId="0" borderId="0" applyNumberFormat="0" applyFill="0" applyBorder="0" applyAlignment="0" applyProtection="0"/>
    <xf numFmtId="0" fontId="99" fillId="59" borderId="13" applyNumberFormat="0" applyAlignment="0" applyProtection="0"/>
    <xf numFmtId="0" fontId="100" fillId="60" borderId="14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46" fillId="0" borderId="15" applyNumberFormat="0" applyFill="0" applyAlignment="0" applyProtection="0"/>
    <xf numFmtId="0" fontId="22" fillId="61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7" fillId="62" borderId="0" applyNumberFormat="0" applyBorder="0" applyAlignment="0" applyProtection="0"/>
    <xf numFmtId="0" fontId="101" fillId="63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0" fillId="0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5" fillId="64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7" applyNumberFormat="0" applyFont="0" applyAlignment="0" applyProtection="0"/>
    <xf numFmtId="0" fontId="27" fillId="49" borderId="17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17" applyNumberFormat="0" applyFont="0" applyAlignment="0" applyProtection="0"/>
    <xf numFmtId="0" fontId="23" fillId="53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28" borderId="18" applyNumberFormat="0" applyAlignment="0" applyProtection="0"/>
    <xf numFmtId="0" fontId="10" fillId="0" borderId="0" applyNumberFormat="0" applyBorder="0" applyProtection="0">
      <alignment/>
    </xf>
    <xf numFmtId="0" fontId="93" fillId="66" borderId="0" applyNumberFormat="0" applyBorder="0" applyAlignment="0" applyProtection="0"/>
    <xf numFmtId="0" fontId="93" fillId="67" borderId="0" applyNumberFormat="0" applyBorder="0" applyAlignment="0" applyProtection="0"/>
    <xf numFmtId="0" fontId="93" fillId="68" borderId="0" applyNumberFormat="0" applyBorder="0" applyAlignment="0" applyProtection="0"/>
    <xf numFmtId="0" fontId="93" fillId="69" borderId="0" applyNumberFormat="0" applyBorder="0" applyAlignment="0" applyProtection="0"/>
    <xf numFmtId="0" fontId="93" fillId="70" borderId="0" applyNumberFormat="0" applyBorder="0" applyAlignment="0" applyProtection="0"/>
    <xf numFmtId="0" fontId="93" fillId="71" borderId="0" applyNumberFormat="0" applyBorder="0" applyAlignment="0" applyProtection="0"/>
    <xf numFmtId="0" fontId="0" fillId="72" borderId="19" applyNumberFormat="0" applyFont="0" applyAlignment="0" applyProtection="0"/>
    <xf numFmtId="0" fontId="10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62" borderId="5" applyProtection="0">
      <alignment vertical="center"/>
    </xf>
    <xf numFmtId="4" fontId="48" fillId="62" borderId="5" applyProtection="0">
      <alignment vertical="center"/>
    </xf>
    <xf numFmtId="4" fontId="51" fillId="62" borderId="5" applyProtection="0">
      <alignment vertical="center"/>
    </xf>
    <xf numFmtId="4" fontId="48" fillId="62" borderId="5" applyProtection="0">
      <alignment horizontal="left" vertical="center"/>
    </xf>
    <xf numFmtId="4" fontId="48" fillId="62" borderId="5" applyProtection="0">
      <alignment horizontal="left" vertical="center"/>
    </xf>
    <xf numFmtId="0" fontId="52" fillId="62" borderId="20" applyNumberFormat="0" applyProtection="0">
      <alignment horizontal="left" vertical="top"/>
    </xf>
    <xf numFmtId="4" fontId="48" fillId="47" borderId="5" applyProtection="0">
      <alignment horizontal="left" vertical="center"/>
    </xf>
    <xf numFmtId="4" fontId="48" fillId="47" borderId="5" applyProtection="0">
      <alignment horizontal="left" vertical="center"/>
    </xf>
    <xf numFmtId="4" fontId="48" fillId="35" borderId="5" applyProtection="0">
      <alignment horizontal="right" vertical="center"/>
    </xf>
    <xf numFmtId="4" fontId="48" fillId="35" borderId="5" applyProtection="0">
      <alignment horizontal="right" vertical="center"/>
    </xf>
    <xf numFmtId="4" fontId="48" fillId="73" borderId="5" applyProtection="0">
      <alignment horizontal="right" vertical="center"/>
    </xf>
    <xf numFmtId="4" fontId="48" fillId="73" borderId="5" applyProtection="0">
      <alignment horizontal="right" vertical="center"/>
    </xf>
    <xf numFmtId="4" fontId="48" fillId="36" borderId="21" applyProtection="0">
      <alignment horizontal="right" vertical="center"/>
    </xf>
    <xf numFmtId="4" fontId="48" fillId="36" borderId="21" applyProtection="0">
      <alignment horizontal="right" vertical="center"/>
    </xf>
    <xf numFmtId="4" fontId="48" fillId="50" borderId="5" applyProtection="0">
      <alignment horizontal="right" vertical="center"/>
    </xf>
    <xf numFmtId="4" fontId="48" fillId="50" borderId="5" applyProtection="0">
      <alignment horizontal="right" vertical="center"/>
    </xf>
    <xf numFmtId="4" fontId="48" fillId="74" borderId="5" applyProtection="0">
      <alignment horizontal="right" vertical="center"/>
    </xf>
    <xf numFmtId="4" fontId="48" fillId="74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39" borderId="5" applyProtection="0">
      <alignment horizontal="right" vertical="center"/>
    </xf>
    <xf numFmtId="4" fontId="48" fillId="39" borderId="5" applyProtection="0">
      <alignment horizontal="right" vertical="center"/>
    </xf>
    <xf numFmtId="4" fontId="48" fillId="0" borderId="21" applyFill="0" applyProtection="0">
      <alignment horizontal="left" vertical="center"/>
    </xf>
    <xf numFmtId="4" fontId="48" fillId="0" borderId="21" applyFill="0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48" fillId="34" borderId="5" applyProtection="0">
      <alignment horizontal="right" vertical="center"/>
    </xf>
    <xf numFmtId="4" fontId="48" fillId="34" borderId="5" applyProtection="0">
      <alignment horizontal="right" vertical="center"/>
    </xf>
    <xf numFmtId="4" fontId="48" fillId="45" borderId="21" applyProtection="0">
      <alignment horizontal="left" vertical="center"/>
    </xf>
    <xf numFmtId="4" fontId="48" fillId="45" borderId="21" applyProtection="0">
      <alignment horizontal="left" vertical="center"/>
    </xf>
    <xf numFmtId="4" fontId="48" fillId="34" borderId="21" applyProtection="0">
      <alignment horizontal="left" vertical="center"/>
    </xf>
    <xf numFmtId="4" fontId="48" fillId="34" borderId="21" applyProtection="0">
      <alignment horizontal="left" vertical="center"/>
    </xf>
    <xf numFmtId="0" fontId="48" fillId="28" borderId="5" applyNumberFormat="0" applyProtection="0">
      <alignment horizontal="left" vertical="center"/>
    </xf>
    <xf numFmtId="0" fontId="48" fillId="28" borderId="5" applyNumberFormat="0" applyProtection="0">
      <alignment horizontal="left" vertical="center"/>
    </xf>
    <xf numFmtId="0" fontId="48" fillId="46" borderId="20" applyNumberFormat="0" applyProtection="0">
      <alignment horizontal="left" vertical="top"/>
    </xf>
    <xf numFmtId="0" fontId="48" fillId="46" borderId="20" applyNumberFormat="0" applyProtection="0">
      <alignment horizontal="left" vertical="top"/>
    </xf>
    <xf numFmtId="0" fontId="48" fillId="46" borderId="20" applyNumberFormat="0" applyProtection="0">
      <alignment horizontal="left" vertical="top"/>
    </xf>
    <xf numFmtId="0" fontId="48" fillId="75" borderId="5" applyNumberFormat="0" applyProtection="0">
      <alignment horizontal="left" vertical="center"/>
    </xf>
    <xf numFmtId="0" fontId="48" fillId="75" borderId="5" applyNumberFormat="0" applyProtection="0">
      <alignment horizontal="left" vertical="center"/>
    </xf>
    <xf numFmtId="0" fontId="48" fillId="34" borderId="20" applyNumberFormat="0" applyProtection="0">
      <alignment horizontal="left" vertical="top"/>
    </xf>
    <xf numFmtId="0" fontId="48" fillId="34" borderId="20" applyNumberFormat="0" applyProtection="0">
      <alignment horizontal="left" vertical="top"/>
    </xf>
    <xf numFmtId="0" fontId="48" fillId="34" borderId="20" applyNumberFormat="0" applyProtection="0">
      <alignment horizontal="left" vertical="top"/>
    </xf>
    <xf numFmtId="0" fontId="48" fillId="76" borderId="5" applyNumberFormat="0" applyProtection="0">
      <alignment horizontal="left" vertical="center"/>
    </xf>
    <xf numFmtId="0" fontId="48" fillId="76" borderId="5" applyNumberFormat="0" applyProtection="0">
      <alignment horizontal="left" vertical="center"/>
    </xf>
    <xf numFmtId="0" fontId="48" fillId="76" borderId="20" applyNumberFormat="0" applyProtection="0">
      <alignment horizontal="left" vertical="top"/>
    </xf>
    <xf numFmtId="0" fontId="48" fillId="76" borderId="20" applyNumberFormat="0" applyProtection="0">
      <alignment horizontal="left" vertical="top"/>
    </xf>
    <xf numFmtId="0" fontId="48" fillId="76" borderId="20" applyNumberFormat="0" applyProtection="0">
      <alignment horizontal="left" vertical="top"/>
    </xf>
    <xf numFmtId="0" fontId="48" fillId="45" borderId="5" applyNumberFormat="0" applyProtection="0">
      <alignment horizontal="left" vertical="center"/>
    </xf>
    <xf numFmtId="0" fontId="48" fillId="45" borderId="5" applyNumberFormat="0" applyProtection="0">
      <alignment horizontal="left" vertical="center"/>
    </xf>
    <xf numFmtId="0" fontId="48" fillId="45" borderId="20" applyNumberFormat="0" applyProtection="0">
      <alignment horizontal="left" vertical="top"/>
    </xf>
    <xf numFmtId="0" fontId="48" fillId="45" borderId="20" applyNumberFormat="0" applyProtection="0">
      <alignment horizontal="left" vertical="top"/>
    </xf>
    <xf numFmtId="0" fontId="48" fillId="45" borderId="20" applyNumberFormat="0" applyProtection="0">
      <alignment horizontal="left" vertical="top"/>
    </xf>
    <xf numFmtId="0" fontId="48" fillId="77" borderId="22" applyNumberFormat="0">
      <alignment/>
      <protection locked="0"/>
    </xf>
    <xf numFmtId="0" fontId="48" fillId="77" borderId="22" applyNumberFormat="0">
      <alignment/>
      <protection locked="0"/>
    </xf>
    <xf numFmtId="0" fontId="48" fillId="77" borderId="22" applyNumberFormat="0">
      <alignment/>
      <protection locked="0"/>
    </xf>
    <xf numFmtId="0" fontId="52" fillId="46" borderId="0" applyNumberFormat="0" applyBorder="0" applyProtection="0">
      <alignment/>
    </xf>
    <xf numFmtId="4" fontId="48" fillId="49" borderId="20" applyProtection="0">
      <alignment vertical="center"/>
    </xf>
    <xf numFmtId="4" fontId="51" fillId="49" borderId="21" applyProtection="0">
      <alignment vertical="center"/>
    </xf>
    <xf numFmtId="4" fontId="48" fillId="28" borderId="20" applyProtection="0">
      <alignment horizontal="left" vertical="center"/>
    </xf>
    <xf numFmtId="0" fontId="48" fillId="49" borderId="20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1" fillId="77" borderId="5" applyProtection="0">
      <alignment horizontal="right" vertical="center"/>
    </xf>
    <xf numFmtId="4" fontId="48" fillId="47" borderId="5" applyProtection="0">
      <alignment horizontal="left" vertical="center"/>
    </xf>
    <xf numFmtId="4" fontId="48" fillId="47" borderId="5" applyProtection="0">
      <alignment horizontal="left" vertical="center"/>
    </xf>
    <xf numFmtId="0" fontId="48" fillId="34" borderId="20" applyNumberFormat="0" applyProtection="0">
      <alignment horizontal="left" vertical="top"/>
    </xf>
    <xf numFmtId="4" fontId="53" fillId="54" borderId="21" applyProtection="0">
      <alignment horizontal="left" vertical="center"/>
    </xf>
    <xf numFmtId="0" fontId="48" fillId="78" borderId="21" applyNumberFormat="0" applyProtection="0">
      <alignment/>
    </xf>
    <xf numFmtId="0" fontId="48" fillId="78" borderId="21" applyNumberFormat="0" applyProtection="0">
      <alignment/>
    </xf>
    <xf numFmtId="4" fontId="54" fillId="77" borderId="5" applyProtection="0">
      <alignment horizontal="right" vertical="center"/>
    </xf>
    <xf numFmtId="0" fontId="55" fillId="0" borderId="0" applyNumberFormat="0" applyFill="0" applyBorder="0" applyAlignment="0" applyProtection="0"/>
    <xf numFmtId="0" fontId="103" fillId="59" borderId="14" applyNumberFormat="0" applyAlignment="0" applyProtection="0"/>
    <xf numFmtId="0" fontId="56" fillId="0" borderId="21" applyNumberFormat="0" applyProtection="0">
      <alignment/>
    </xf>
    <xf numFmtId="0" fontId="56" fillId="0" borderId="21" applyNumberFormat="0" applyProtection="0">
      <alignment/>
    </xf>
    <xf numFmtId="0" fontId="56" fillId="0" borderId="21" applyNumberFormat="0" applyProtection="0">
      <alignment/>
    </xf>
    <xf numFmtId="0" fontId="9" fillId="0" borderId="0">
      <alignment/>
      <protection/>
    </xf>
    <xf numFmtId="0" fontId="104" fillId="0" borderId="23" applyNumberFormat="0" applyFill="0" applyAlignment="0" applyProtection="0"/>
    <xf numFmtId="0" fontId="105" fillId="0" borderId="24" applyNumberFormat="0" applyFill="0" applyAlignment="0" applyProtection="0"/>
    <xf numFmtId="49" fontId="57" fillId="28" borderId="0" applyBorder="0" applyProtection="0">
      <alignment vertical="top" wrapText="1"/>
    </xf>
    <xf numFmtId="0" fontId="106" fillId="79" borderId="25" applyNumberForma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6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38" borderId="0" applyNumberFormat="0" applyBorder="0" applyProtection="0">
      <alignment/>
    </xf>
  </cellStyleXfs>
  <cellXfs count="4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80" borderId="0" xfId="990" applyFill="1">
      <alignment/>
      <protection/>
    </xf>
    <xf numFmtId="0" fontId="0" fillId="0" borderId="0" xfId="990">
      <alignment/>
      <protection/>
    </xf>
    <xf numFmtId="0" fontId="1" fillId="80" borderId="0" xfId="990" applyFont="1" applyFill="1" applyAlignment="1">
      <alignment horizontal="right"/>
      <protection/>
    </xf>
    <xf numFmtId="0" fontId="0" fillId="80" borderId="0" xfId="990" applyFill="1" applyAlignment="1">
      <alignment horizontal="right"/>
      <protection/>
    </xf>
    <xf numFmtId="0" fontId="61" fillId="0" borderId="0" xfId="990" applyFont="1">
      <alignment/>
      <protection/>
    </xf>
    <xf numFmtId="0" fontId="63" fillId="0" borderId="0" xfId="990" applyFont="1">
      <alignment/>
      <protection/>
    </xf>
    <xf numFmtId="0" fontId="64" fillId="0" borderId="0" xfId="990" applyFont="1" applyAlignment="1">
      <alignment wrapText="1"/>
      <protection/>
    </xf>
    <xf numFmtId="0" fontId="8" fillId="0" borderId="0" xfId="324" applyAlignment="1" applyProtection="1">
      <alignment/>
      <protection/>
    </xf>
    <xf numFmtId="0" fontId="65" fillId="80" borderId="0" xfId="990" applyFont="1" applyFill="1" applyAlignment="1">
      <alignment horizontal="center"/>
      <protection/>
    </xf>
    <xf numFmtId="0" fontId="0" fillId="80" borderId="0" xfId="990" applyFill="1" applyAlignment="1">
      <alignment horizontal="left"/>
      <protection/>
    </xf>
    <xf numFmtId="0" fontId="3" fillId="80" borderId="0" xfId="990" applyFont="1" applyFill="1">
      <alignment/>
      <protection/>
    </xf>
    <xf numFmtId="0" fontId="60" fillId="0" borderId="29" xfId="990" applyFont="1" applyBorder="1" applyAlignment="1">
      <alignment horizontal="center" vertical="center" wrapText="1"/>
      <protection/>
    </xf>
    <xf numFmtId="0" fontId="66" fillId="0" borderId="29" xfId="990" applyFont="1" applyBorder="1" applyAlignment="1">
      <alignment horizontal="center" vertical="center" wrapText="1"/>
      <protection/>
    </xf>
    <xf numFmtId="0" fontId="1" fillId="0" borderId="29" xfId="990" applyFont="1" applyBorder="1" applyAlignment="1">
      <alignment horizontal="center" wrapText="1"/>
      <protection/>
    </xf>
    <xf numFmtId="0" fontId="1" fillId="0" borderId="29" xfId="990" applyFont="1" applyBorder="1" applyAlignment="1">
      <alignment horizontal="center" vertical="top" wrapText="1"/>
      <protection/>
    </xf>
    <xf numFmtId="0" fontId="67" fillId="0" borderId="29" xfId="990" applyFont="1" applyBorder="1" applyAlignment="1">
      <alignment horizontal="center" wrapText="1"/>
      <protection/>
    </xf>
    <xf numFmtId="0" fontId="1" fillId="0" borderId="29" xfId="990" applyFont="1" applyBorder="1" applyAlignment="1">
      <alignment horizontal="center"/>
      <protection/>
    </xf>
    <xf numFmtId="0" fontId="1" fillId="0" borderId="29" xfId="990" applyFont="1" applyBorder="1" applyAlignment="1">
      <alignment horizontal="center" vertical="top"/>
      <protection/>
    </xf>
    <xf numFmtId="0" fontId="60" fillId="0" borderId="29" xfId="990" applyFont="1" applyBorder="1" applyAlignment="1">
      <alignment vertical="top" wrapText="1"/>
      <protection/>
    </xf>
    <xf numFmtId="0" fontId="1" fillId="0" borderId="29" xfId="990" applyFont="1" applyBorder="1" applyAlignment="1">
      <alignment horizontal="center" vertical="center" wrapText="1"/>
      <protection/>
    </xf>
    <xf numFmtId="0" fontId="1" fillId="0" borderId="29" xfId="990" applyFont="1" applyBorder="1" applyAlignment="1">
      <alignment vertical="center" wrapText="1"/>
      <protection/>
    </xf>
    <xf numFmtId="0" fontId="60" fillId="0" borderId="29" xfId="990" applyFont="1" applyBorder="1" applyAlignment="1">
      <alignment vertical="center" wrapText="1"/>
      <protection/>
    </xf>
    <xf numFmtId="0" fontId="1" fillId="80" borderId="0" xfId="990" applyFont="1" applyFill="1" applyAlignment="1">
      <alignment horizontal="center" vertical="top" wrapText="1"/>
      <protection/>
    </xf>
    <xf numFmtId="0" fontId="1" fillId="80" borderId="0" xfId="990" applyFont="1" applyFill="1" applyAlignment="1">
      <alignment wrapText="1"/>
      <protection/>
    </xf>
    <xf numFmtId="0" fontId="1" fillId="80" borderId="0" xfId="990" applyFont="1" applyFill="1" applyAlignment="1">
      <alignment horizontal="center" vertical="top"/>
      <protection/>
    </xf>
    <xf numFmtId="0" fontId="1" fillId="0" borderId="0" xfId="990" applyFont="1" applyAlignment="1">
      <alignment wrapText="1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left" vertical="center"/>
    </xf>
    <xf numFmtId="0" fontId="1" fillId="80" borderId="0" xfId="0" applyFont="1" applyFill="1" applyAlignment="1">
      <alignment horizontal="left" vertical="center"/>
    </xf>
    <xf numFmtId="0" fontId="1" fillId="80" borderId="0" xfId="0" applyFont="1" applyFill="1" applyAlignment="1">
      <alignment vertical="center"/>
    </xf>
    <xf numFmtId="0" fontId="0" fillId="80" borderId="0" xfId="0" applyFont="1" applyFill="1" applyAlignment="1">
      <alignment/>
    </xf>
    <xf numFmtId="0" fontId="60" fillId="80" borderId="0" xfId="0" applyFont="1" applyFill="1" applyAlignment="1">
      <alignment/>
    </xf>
    <xf numFmtId="0" fontId="0" fillId="0" borderId="0" xfId="0" applyFont="1" applyAlignment="1">
      <alignment/>
    </xf>
    <xf numFmtId="0" fontId="1" fillId="80" borderId="0" xfId="0" applyFont="1" applyFill="1" applyAlignment="1">
      <alignment/>
    </xf>
    <xf numFmtId="0" fontId="75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75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right" vertical="top" wrapText="1"/>
    </xf>
    <xf numFmtId="2" fontId="75" fillId="0" borderId="29" xfId="0" applyNumberFormat="1" applyFont="1" applyBorder="1" applyAlignment="1">
      <alignment vertical="top" wrapText="1"/>
    </xf>
    <xf numFmtId="0" fontId="75" fillId="0" borderId="29" xfId="0" applyFont="1" applyBorder="1" applyAlignment="1">
      <alignment vertical="top" wrapText="1"/>
    </xf>
    <xf numFmtId="2" fontId="2" fillId="0" borderId="29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horizontal="left" wrapText="1"/>
    </xf>
    <xf numFmtId="0" fontId="75" fillId="0" borderId="29" xfId="0" applyFont="1" applyBorder="1" applyAlignment="1">
      <alignment horizontal="right" wrapText="1"/>
    </xf>
    <xf numFmtId="0" fontId="75" fillId="0" borderId="29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left" wrapText="1" indent="1"/>
    </xf>
    <xf numFmtId="2" fontId="2" fillId="0" borderId="29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75" fillId="80" borderId="29" xfId="0" applyFont="1" applyFill="1" applyBorder="1" applyAlignment="1">
      <alignment horizontal="left" wrapText="1"/>
    </xf>
    <xf numFmtId="0" fontId="75" fillId="0" borderId="30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 indent="1"/>
    </xf>
    <xf numFmtId="0" fontId="75" fillId="0" borderId="29" xfId="0" applyFont="1" applyBorder="1" applyAlignment="1">
      <alignment horizontal="left" vertical="top" wrapText="1"/>
    </xf>
    <xf numFmtId="0" fontId="2" fillId="80" borderId="0" xfId="0" applyFont="1" applyFill="1" applyAlignment="1">
      <alignment/>
    </xf>
    <xf numFmtId="0" fontId="6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 wrapText="1"/>
    </xf>
    <xf numFmtId="0" fontId="1" fillId="80" borderId="28" xfId="0" applyFont="1" applyFill="1" applyBorder="1" applyAlignment="1">
      <alignment/>
    </xf>
    <xf numFmtId="0" fontId="1" fillId="80" borderId="33" xfId="0" applyFont="1" applyFill="1" applyBorder="1" applyAlignment="1">
      <alignment/>
    </xf>
    <xf numFmtId="0" fontId="1" fillId="0" borderId="30" xfId="0" applyFont="1" applyBorder="1" applyAlignment="1">
      <alignment wrapText="1"/>
    </xf>
    <xf numFmtId="0" fontId="60" fillId="0" borderId="29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6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" fontId="1" fillId="0" borderId="21" xfId="0" applyNumberFormat="1" applyFont="1" applyBorder="1" applyAlignment="1" quotePrefix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1" xfId="0" applyFont="1" applyBorder="1" applyAlignment="1" quotePrefix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1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2" fillId="0" borderId="0" xfId="988" applyFont="1" applyAlignment="1">
      <alignment vertical="center"/>
      <protection/>
    </xf>
    <xf numFmtId="0" fontId="72" fillId="0" borderId="0" xfId="0" applyFont="1" applyAlignment="1">
      <alignment horizontal="left" vertical="center"/>
    </xf>
    <xf numFmtId="0" fontId="60" fillId="0" borderId="0" xfId="988" applyFont="1" applyAlignment="1">
      <alignment horizontal="center" vertical="center" wrapText="1"/>
      <protection/>
    </xf>
    <xf numFmtId="0" fontId="60" fillId="0" borderId="0" xfId="988" applyFont="1" applyAlignment="1">
      <alignment vertical="center" wrapText="1"/>
      <protection/>
    </xf>
    <xf numFmtId="0" fontId="60" fillId="0" borderId="0" xfId="988" applyFont="1" applyAlignment="1">
      <alignment vertical="center"/>
      <protection/>
    </xf>
    <xf numFmtId="0" fontId="60" fillId="0" borderId="29" xfId="988" applyFont="1" applyBorder="1" applyAlignment="1">
      <alignment vertical="center" wrapText="1"/>
      <protection/>
    </xf>
    <xf numFmtId="0" fontId="60" fillId="0" borderId="37" xfId="988" applyFont="1" applyBorder="1" applyAlignment="1">
      <alignment horizontal="center" vertical="center" wrapText="1"/>
      <protection/>
    </xf>
    <xf numFmtId="0" fontId="60" fillId="0" borderId="21" xfId="988" applyFont="1" applyBorder="1" applyAlignment="1">
      <alignment horizontal="center" vertical="center" wrapText="1"/>
      <protection/>
    </xf>
    <xf numFmtId="0" fontId="1" fillId="0" borderId="29" xfId="988" applyFont="1" applyBorder="1" applyAlignment="1">
      <alignment horizontal="center" vertical="center"/>
      <protection/>
    </xf>
    <xf numFmtId="0" fontId="1" fillId="0" borderId="37" xfId="988" applyFont="1" applyBorder="1" applyAlignment="1">
      <alignment horizontal="center" vertical="center" wrapText="1"/>
      <protection/>
    </xf>
    <xf numFmtId="0" fontId="1" fillId="0" borderId="21" xfId="988" applyFont="1" applyBorder="1" applyAlignment="1">
      <alignment horizontal="center" vertical="center" wrapText="1"/>
      <protection/>
    </xf>
    <xf numFmtId="0" fontId="1" fillId="0" borderId="37" xfId="988" applyFont="1" applyBorder="1" applyAlignment="1">
      <alignment vertical="center" wrapText="1"/>
      <protection/>
    </xf>
    <xf numFmtId="0" fontId="71" fillId="0" borderId="0" xfId="989" applyFont="1" applyAlignment="1">
      <alignment horizontal="center" vertical="center"/>
      <protection/>
    </xf>
    <xf numFmtId="0" fontId="71" fillId="0" borderId="0" xfId="989" applyFont="1" applyAlignment="1">
      <alignment vertical="center"/>
      <protection/>
    </xf>
    <xf numFmtId="0" fontId="74" fillId="0" borderId="0" xfId="989" applyFont="1" applyAlignment="1">
      <alignment vertical="center"/>
      <protection/>
    </xf>
    <xf numFmtId="0" fontId="74" fillId="0" borderId="29" xfId="989" applyFont="1" applyBorder="1" applyAlignment="1">
      <alignment horizontal="center" vertical="center" wrapText="1"/>
      <protection/>
    </xf>
    <xf numFmtId="0" fontId="74" fillId="0" borderId="0" xfId="989" applyFont="1" applyAlignment="1">
      <alignment horizontal="center" vertical="center" wrapText="1"/>
      <protection/>
    </xf>
    <xf numFmtId="0" fontId="74" fillId="0" borderId="30" xfId="989" applyFont="1" applyBorder="1" applyAlignment="1">
      <alignment horizontal="center" vertical="center" wrapText="1"/>
      <protection/>
    </xf>
    <xf numFmtId="0" fontId="1" fillId="0" borderId="29" xfId="989" applyFont="1" applyBorder="1" applyAlignment="1">
      <alignment horizontal="center" vertical="center" wrapText="1"/>
      <protection/>
    </xf>
    <xf numFmtId="0" fontId="1" fillId="0" borderId="32" xfId="989" applyFont="1" applyBorder="1" applyAlignment="1">
      <alignment horizontal="center" vertical="center" wrapText="1"/>
      <protection/>
    </xf>
    <xf numFmtId="0" fontId="74" fillId="0" borderId="29" xfId="989" applyFont="1" applyBorder="1" applyAlignment="1">
      <alignment horizontal="left" vertical="center" wrapText="1"/>
      <protection/>
    </xf>
    <xf numFmtId="0" fontId="71" fillId="0" borderId="29" xfId="989" applyFont="1" applyBorder="1" applyAlignment="1">
      <alignment horizontal="center" vertical="center" wrapText="1"/>
      <protection/>
    </xf>
    <xf numFmtId="0" fontId="71" fillId="0" borderId="29" xfId="989" applyFont="1" applyBorder="1" applyAlignment="1">
      <alignment horizontal="left" vertical="center" wrapText="1"/>
      <protection/>
    </xf>
    <xf numFmtId="0" fontId="71" fillId="0" borderId="31" xfId="989" applyFont="1" applyBorder="1" applyAlignment="1">
      <alignment vertical="center"/>
      <protection/>
    </xf>
    <xf numFmtId="0" fontId="0" fillId="80" borderId="0" xfId="0" applyFill="1" applyAlignment="1">
      <alignment/>
    </xf>
    <xf numFmtId="0" fontId="75" fillId="80" borderId="0" xfId="0" applyFont="1" applyFill="1" applyAlignment="1">
      <alignment horizontal="left"/>
    </xf>
    <xf numFmtId="0" fontId="72" fillId="80" borderId="0" xfId="0" applyFont="1" applyFill="1" applyAlignment="1">
      <alignment horizontal="center"/>
    </xf>
    <xf numFmtId="2" fontId="60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0" fillId="0" borderId="29" xfId="0" applyFont="1" applyBorder="1" applyAlignment="1">
      <alignment/>
    </xf>
    <xf numFmtId="0" fontId="60" fillId="0" borderId="39" xfId="0" applyFont="1" applyBorder="1" applyAlignment="1">
      <alignment/>
    </xf>
    <xf numFmtId="0" fontId="1" fillId="0" borderId="29" xfId="0" applyFont="1" applyBorder="1" applyAlignment="1">
      <alignment/>
    </xf>
    <xf numFmtId="0" fontId="1" fillId="80" borderId="30" xfId="0" applyFont="1" applyFill="1" applyBorder="1" applyAlignment="1">
      <alignment/>
    </xf>
    <xf numFmtId="0" fontId="1" fillId="80" borderId="29" xfId="0" applyFont="1" applyFill="1" applyBorder="1" applyAlignment="1">
      <alignment horizontal="left" wrapText="1" indent="1"/>
    </xf>
    <xf numFmtId="49" fontId="1" fillId="0" borderId="2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80" borderId="41" xfId="0" applyNumberFormat="1" applyFont="1" applyFill="1" applyBorder="1" applyAlignment="1">
      <alignment/>
    </xf>
    <xf numFmtId="0" fontId="1" fillId="0" borderId="39" xfId="0" applyFont="1" applyBorder="1" applyAlignment="1">
      <alignment wrapText="1"/>
    </xf>
    <xf numFmtId="49" fontId="1" fillId="80" borderId="32" xfId="0" applyNumberFormat="1" applyFont="1" applyFill="1" applyBorder="1" applyAlignment="1">
      <alignment/>
    </xf>
    <xf numFmtId="49" fontId="1" fillId="80" borderId="28" xfId="0" applyNumberFormat="1" applyFont="1" applyFill="1" applyBorder="1" applyAlignment="1">
      <alignment/>
    </xf>
    <xf numFmtId="49" fontId="1" fillId="80" borderId="30" xfId="0" applyNumberFormat="1" applyFont="1" applyFill="1" applyBorder="1" applyAlignment="1">
      <alignment/>
    </xf>
    <xf numFmtId="49" fontId="1" fillId="80" borderId="29" xfId="0" applyNumberFormat="1" applyFont="1" applyFill="1" applyBorder="1" applyAlignment="1">
      <alignment/>
    </xf>
    <xf numFmtId="0" fontId="1" fillId="80" borderId="29" xfId="0" applyFont="1" applyFill="1" applyBorder="1" applyAlignment="1">
      <alignment wrapText="1"/>
    </xf>
    <xf numFmtId="0" fontId="82" fillId="80" borderId="29" xfId="0" applyFont="1" applyFill="1" applyBorder="1" applyAlignment="1">
      <alignment wrapText="1"/>
    </xf>
    <xf numFmtId="49" fontId="1" fillId="80" borderId="29" xfId="0" applyNumberFormat="1" applyFont="1" applyFill="1" applyBorder="1" applyAlignment="1">
      <alignment vertical="center"/>
    </xf>
    <xf numFmtId="0" fontId="1" fillId="0" borderId="29" xfId="0" applyFont="1" applyBorder="1" applyAlignment="1">
      <alignment wrapText="1"/>
    </xf>
    <xf numFmtId="16" fontId="1" fillId="0" borderId="28" xfId="0" applyNumberFormat="1" applyFont="1" applyBorder="1" applyAlignment="1">
      <alignment/>
    </xf>
    <xf numFmtId="16" fontId="1" fillId="80" borderId="28" xfId="0" applyNumberFormat="1" applyFont="1" applyFill="1" applyBorder="1" applyAlignment="1">
      <alignment/>
    </xf>
    <xf numFmtId="16" fontId="1" fillId="80" borderId="33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49" fontId="1" fillId="0" borderId="28" xfId="0" applyNumberFormat="1" applyFont="1" applyBorder="1" applyAlignment="1">
      <alignment/>
    </xf>
    <xf numFmtId="49" fontId="1" fillId="80" borderId="33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80" borderId="0" xfId="990" applyFont="1" applyFill="1">
      <alignment/>
      <protection/>
    </xf>
    <xf numFmtId="0" fontId="1" fillId="0" borderId="0" xfId="990" applyFont="1">
      <alignment/>
      <protection/>
    </xf>
    <xf numFmtId="0" fontId="84" fillId="0" borderId="0" xfId="990" applyFont="1">
      <alignment/>
      <protection/>
    </xf>
    <xf numFmtId="0" fontId="5" fillId="0" borderId="0" xfId="990" applyFont="1">
      <alignment/>
      <protection/>
    </xf>
    <xf numFmtId="0" fontId="84" fillId="0" borderId="0" xfId="990" applyFont="1" applyAlignment="1">
      <alignment wrapText="1"/>
      <protection/>
    </xf>
    <xf numFmtId="0" fontId="85" fillId="80" borderId="0" xfId="990" applyFont="1" applyFill="1" applyAlignment="1">
      <alignment horizontal="center"/>
      <protection/>
    </xf>
    <xf numFmtId="0" fontId="85" fillId="0" borderId="0" xfId="990" applyFont="1">
      <alignment/>
      <protection/>
    </xf>
    <xf numFmtId="0" fontId="6" fillId="0" borderId="0" xfId="990" applyFont="1">
      <alignment/>
      <protection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vertical="center" wrapText="1"/>
    </xf>
    <xf numFmtId="4" fontId="61" fillId="0" borderId="29" xfId="990" applyNumberFormat="1" applyFont="1" applyBorder="1" applyAlignment="1">
      <alignment vertical="top" wrapText="1"/>
      <protection/>
    </xf>
    <xf numFmtId="4" fontId="68" fillId="0" borderId="29" xfId="990" applyNumberFormat="1" applyFont="1" applyBorder="1" applyAlignment="1">
      <alignment horizontal="center" vertical="center" wrapText="1"/>
      <protection/>
    </xf>
    <xf numFmtId="4" fontId="61" fillId="0" borderId="29" xfId="990" applyNumberFormat="1" applyFont="1" applyBorder="1" applyAlignment="1">
      <alignment horizontal="center" vertical="center" wrapText="1"/>
      <protection/>
    </xf>
    <xf numFmtId="4" fontId="69" fillId="0" borderId="29" xfId="990" applyNumberFormat="1" applyFont="1" applyBorder="1" applyAlignment="1">
      <alignment horizontal="center" vertical="center" wrapText="1"/>
      <protection/>
    </xf>
    <xf numFmtId="4" fontId="70" fillId="0" borderId="29" xfId="990" applyNumberFormat="1" applyFont="1" applyBorder="1" applyAlignment="1">
      <alignment horizontal="center" vertical="center" wrapText="1"/>
      <protection/>
    </xf>
    <xf numFmtId="4" fontId="69" fillId="0" borderId="29" xfId="990" applyNumberFormat="1" applyFont="1" applyBorder="1" applyAlignment="1">
      <alignment vertical="top" wrapText="1"/>
      <protection/>
    </xf>
    <xf numFmtId="4" fontId="67" fillId="0" borderId="29" xfId="990" applyNumberFormat="1" applyFont="1" applyBorder="1" applyAlignment="1">
      <alignment horizontal="center" vertical="center" wrapText="1"/>
      <protection/>
    </xf>
    <xf numFmtId="4" fontId="60" fillId="0" borderId="29" xfId="990" applyNumberFormat="1" applyFont="1" applyBorder="1" applyAlignment="1">
      <alignment horizontal="center" vertical="center" wrapText="1"/>
      <protection/>
    </xf>
    <xf numFmtId="4" fontId="4" fillId="0" borderId="29" xfId="990" applyNumberFormat="1" applyFont="1" applyBorder="1" applyAlignment="1">
      <alignment horizontal="center" vertical="center" wrapText="1"/>
      <protection/>
    </xf>
    <xf numFmtId="4" fontId="1" fillId="0" borderId="29" xfId="990" applyNumberFormat="1" applyFont="1" applyBorder="1" applyAlignment="1">
      <alignment horizontal="center" vertical="center" wrapText="1"/>
      <protection/>
    </xf>
    <xf numFmtId="4" fontId="60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73" fillId="0" borderId="29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2" fontId="75" fillId="0" borderId="29" xfId="0" applyNumberFormat="1" applyFont="1" applyBorder="1" applyAlignment="1">
      <alignment horizontal="right" wrapText="1"/>
    </xf>
    <xf numFmtId="4" fontId="60" fillId="0" borderId="29" xfId="0" applyNumberFormat="1" applyFont="1" applyBorder="1" applyAlignment="1">
      <alignment vertical="center" wrapText="1"/>
    </xf>
    <xf numFmtId="4" fontId="1" fillId="0" borderId="21" xfId="988" applyNumberFormat="1" applyFont="1" applyBorder="1" applyAlignment="1">
      <alignment vertical="center" wrapText="1"/>
      <protection/>
    </xf>
    <xf numFmtId="4" fontId="60" fillId="0" borderId="21" xfId="988" applyNumberFormat="1" applyFont="1" applyBorder="1" applyAlignment="1">
      <alignment vertical="center" wrapText="1"/>
      <protection/>
    </xf>
    <xf numFmtId="4" fontId="74" fillId="0" borderId="29" xfId="989" applyNumberFormat="1" applyFont="1" applyBorder="1" applyAlignment="1">
      <alignment horizontal="right" vertical="center" wrapText="1"/>
      <protection/>
    </xf>
    <xf numFmtId="4" fontId="71" fillId="0" borderId="29" xfId="989" applyNumberFormat="1" applyFont="1" applyBorder="1" applyAlignment="1">
      <alignment horizontal="right" vertical="center" wrapText="1"/>
      <protection/>
    </xf>
    <xf numFmtId="4" fontId="74" fillId="0" borderId="29" xfId="989" applyNumberFormat="1" applyFont="1" applyBorder="1" applyAlignment="1">
      <alignment horizontal="center" vertical="center" wrapText="1"/>
      <protection/>
    </xf>
    <xf numFmtId="0" fontId="0" fillId="80" borderId="0" xfId="0" applyFill="1" applyAlignment="1">
      <alignment vertical="center"/>
    </xf>
    <xf numFmtId="0" fontId="61" fillId="8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80" borderId="0" xfId="0" applyFont="1" applyFill="1" applyAlignment="1">
      <alignment horizontal="right" vertical="center"/>
    </xf>
    <xf numFmtId="0" fontId="60" fillId="80" borderId="0" xfId="0" applyFont="1" applyFill="1" applyAlignment="1">
      <alignment horizontal="right" vertical="center"/>
    </xf>
    <xf numFmtId="0" fontId="1" fillId="80" borderId="0" xfId="0" applyFont="1" applyFill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60" fillId="0" borderId="28" xfId="0" applyFont="1" applyBorder="1" applyAlignment="1">
      <alignment/>
    </xf>
    <xf numFmtId="0" fontId="60" fillId="0" borderId="30" xfId="0" applyFont="1" applyBorder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0" fontId="1" fillId="80" borderId="31" xfId="990" applyFont="1" applyFill="1" applyBorder="1">
      <alignment/>
      <protection/>
    </xf>
    <xf numFmtId="0" fontId="60" fillId="80" borderId="29" xfId="0" applyFont="1" applyFill="1" applyBorder="1" applyAlignment="1">
      <alignment horizontal="center" vertical="center" wrapText="1"/>
    </xf>
    <xf numFmtId="0" fontId="1" fillId="80" borderId="29" xfId="0" applyFont="1" applyFill="1" applyBorder="1" applyAlignment="1">
      <alignment horizontal="center" vertical="center"/>
    </xf>
    <xf numFmtId="0" fontId="1" fillId="80" borderId="30" xfId="0" applyFont="1" applyFill="1" applyBorder="1" applyAlignment="1">
      <alignment horizontal="center" wrapText="1"/>
    </xf>
    <xf numFmtId="0" fontId="1" fillId="80" borderId="29" xfId="0" applyFont="1" applyFill="1" applyBorder="1" applyAlignment="1">
      <alignment horizontal="center" vertical="top" wrapText="1"/>
    </xf>
    <xf numFmtId="0" fontId="1" fillId="80" borderId="29" xfId="0" applyFont="1" applyFill="1" applyBorder="1" applyAlignment="1">
      <alignment horizontal="center" vertical="center" wrapText="1"/>
    </xf>
    <xf numFmtId="0" fontId="60" fillId="80" borderId="29" xfId="0" applyFont="1" applyFill="1" applyBorder="1" applyAlignment="1">
      <alignment horizontal="center" vertical="center"/>
    </xf>
    <xf numFmtId="0" fontId="60" fillId="80" borderId="40" xfId="0" applyFont="1" applyFill="1" applyBorder="1" applyAlignment="1">
      <alignment horizontal="left" wrapText="1"/>
    </xf>
    <xf numFmtId="0" fontId="1" fillId="80" borderId="29" xfId="0" applyFont="1" applyFill="1" applyBorder="1" applyAlignment="1">
      <alignment horizontal="left" vertical="top" wrapText="1"/>
    </xf>
    <xf numFmtId="0" fontId="60" fillId="80" borderId="28" xfId="0" applyFont="1" applyFill="1" applyBorder="1" applyAlignment="1">
      <alignment horizontal="center" vertical="center"/>
    </xf>
    <xf numFmtId="0" fontId="60" fillId="80" borderId="28" xfId="0" applyFont="1" applyFill="1" applyBorder="1" applyAlignment="1">
      <alignment horizontal="left"/>
    </xf>
    <xf numFmtId="0" fontId="60" fillId="80" borderId="33" xfId="0" applyFont="1" applyFill="1" applyBorder="1" applyAlignment="1">
      <alignment/>
    </xf>
    <xf numFmtId="0" fontId="60" fillId="80" borderId="30" xfId="0" applyFont="1" applyFill="1" applyBorder="1" applyAlignment="1">
      <alignment horizontal="left" wrapText="1" indent="1"/>
    </xf>
    <xf numFmtId="0" fontId="1" fillId="80" borderId="29" xfId="0" applyFont="1" applyFill="1" applyBorder="1" applyAlignment="1">
      <alignment horizontal="left" wrapText="1"/>
    </xf>
    <xf numFmtId="0" fontId="1" fillId="80" borderId="29" xfId="0" applyFont="1" applyFill="1" applyBorder="1" applyAlignment="1" quotePrefix="1">
      <alignment horizontal="left" vertical="top" wrapText="1"/>
    </xf>
    <xf numFmtId="49" fontId="1" fillId="80" borderId="28" xfId="0" applyNumberFormat="1" applyFont="1" applyFill="1" applyBorder="1" applyAlignment="1">
      <alignment horizontal="center" vertical="center"/>
    </xf>
    <xf numFmtId="0" fontId="1" fillId="80" borderId="28" xfId="0" applyFont="1" applyFill="1" applyBorder="1" applyAlignment="1">
      <alignment horizontal="left"/>
    </xf>
    <xf numFmtId="0" fontId="1" fillId="80" borderId="30" xfId="0" applyFont="1" applyFill="1" applyBorder="1" applyAlignment="1">
      <alignment wrapText="1"/>
    </xf>
    <xf numFmtId="49" fontId="1" fillId="80" borderId="29" xfId="0" applyNumberFormat="1" applyFont="1" applyFill="1" applyBorder="1" applyAlignment="1">
      <alignment horizontal="center" vertical="center"/>
    </xf>
    <xf numFmtId="0" fontId="60" fillId="80" borderId="32" xfId="0" applyFont="1" applyFill="1" applyBorder="1" applyAlignment="1">
      <alignment horizontal="center" vertical="center"/>
    </xf>
    <xf numFmtId="0" fontId="60" fillId="80" borderId="42" xfId="0" applyFont="1" applyFill="1" applyBorder="1" applyAlignment="1">
      <alignment wrapText="1"/>
    </xf>
    <xf numFmtId="0" fontId="60" fillId="80" borderId="28" xfId="0" applyFont="1" applyFill="1" applyBorder="1" applyAlignment="1">
      <alignment/>
    </xf>
    <xf numFmtId="0" fontId="60" fillId="80" borderId="30" xfId="0" applyFont="1" applyFill="1" applyBorder="1" applyAlignment="1">
      <alignment/>
    </xf>
    <xf numFmtId="0" fontId="60" fillId="80" borderId="30" xfId="0" applyFont="1" applyFill="1" applyBorder="1" applyAlignment="1">
      <alignment wrapText="1"/>
    </xf>
    <xf numFmtId="16" fontId="1" fillId="80" borderId="29" xfId="0" applyNumberFormat="1" applyFont="1" applyFill="1" applyBorder="1" applyAlignment="1">
      <alignment horizontal="left" vertical="top" wrapText="1"/>
    </xf>
    <xf numFmtId="16" fontId="1" fillId="80" borderId="29" xfId="0" applyNumberFormat="1" applyFont="1" applyFill="1" applyBorder="1" applyAlignment="1">
      <alignment horizontal="center" vertical="center" wrapText="1"/>
    </xf>
    <xf numFmtId="0" fontId="1" fillId="80" borderId="33" xfId="0" applyFont="1" applyFill="1" applyBorder="1" applyAlignment="1">
      <alignment horizontal="left" wrapText="1"/>
    </xf>
    <xf numFmtId="16" fontId="1" fillId="0" borderId="29" xfId="0" applyNumberFormat="1" applyFont="1" applyBorder="1" applyAlignment="1">
      <alignment horizontal="left" vertical="top" wrapText="1"/>
    </xf>
    <xf numFmtId="16" fontId="1" fillId="0" borderId="29" xfId="0" applyNumberFormat="1" applyFont="1" applyBorder="1" applyAlignment="1">
      <alignment horizontal="center" vertical="center" wrapText="1"/>
    </xf>
    <xf numFmtId="16" fontId="1" fillId="80" borderId="29" xfId="0" applyNumberFormat="1" applyFont="1" applyFill="1" applyBorder="1" applyAlignment="1" quotePrefix="1">
      <alignment horizontal="left" vertical="top" wrapText="1"/>
    </xf>
    <xf numFmtId="16" fontId="1" fillId="80" borderId="29" xfId="0" applyNumberFormat="1" applyFont="1" applyFill="1" applyBorder="1" applyAlignment="1" quotePrefix="1">
      <alignment horizontal="center" vertical="center" wrapText="1"/>
    </xf>
    <xf numFmtId="0" fontId="60" fillId="80" borderId="30" xfId="0" applyFont="1" applyFill="1" applyBorder="1" applyAlignment="1">
      <alignment horizontal="left"/>
    </xf>
    <xf numFmtId="0" fontId="1" fillId="80" borderId="0" xfId="0" applyFont="1" applyFill="1" applyAlignment="1">
      <alignment horizontal="left"/>
    </xf>
    <xf numFmtId="0" fontId="60" fillId="80" borderId="29" xfId="0" applyFont="1" applyFill="1" applyBorder="1" applyAlignment="1">
      <alignment horizontal="center" vertical="top" wrapText="1"/>
    </xf>
    <xf numFmtId="4" fontId="74" fillId="81" borderId="29" xfId="989" applyNumberFormat="1" applyFont="1" applyFill="1" applyBorder="1" applyAlignment="1">
      <alignment horizontal="center" vertical="center" wrapText="1"/>
      <protection/>
    </xf>
    <xf numFmtId="0" fontId="60" fillId="0" borderId="33" xfId="0" applyFont="1" applyBorder="1" applyAlignment="1">
      <alignment vertical="center" wrapText="1"/>
    </xf>
    <xf numFmtId="2" fontId="75" fillId="0" borderId="29" xfId="0" applyNumberFormat="1" applyFont="1" applyBorder="1" applyAlignment="1">
      <alignment horizontal="right" vertical="top" wrapText="1"/>
    </xf>
    <xf numFmtId="2" fontId="1" fillId="80" borderId="29" xfId="0" applyNumberFormat="1" applyFont="1" applyFill="1" applyBorder="1" applyAlignment="1">
      <alignment horizontal="right" vertical="center" wrapText="1"/>
    </xf>
    <xf numFmtId="2" fontId="1" fillId="80" borderId="29" xfId="0" applyNumberFormat="1" applyFont="1" applyFill="1" applyBorder="1" applyAlignment="1">
      <alignment horizontal="center" vertical="center" wrapText="1"/>
    </xf>
    <xf numFmtId="2" fontId="1" fillId="80" borderId="29" xfId="0" applyNumberFormat="1" applyFont="1" applyFill="1" applyBorder="1" applyAlignment="1">
      <alignment vertical="center" wrapText="1"/>
    </xf>
    <xf numFmtId="2" fontId="60" fillId="80" borderId="29" xfId="0" applyNumberFormat="1" applyFont="1" applyFill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4" fillId="0" borderId="29" xfId="0" applyFont="1" applyBorder="1" applyAlignment="1">
      <alignment vertical="center" wrapText="1"/>
    </xf>
    <xf numFmtId="0" fontId="1" fillId="80" borderId="33" xfId="0" applyFont="1" applyFill="1" applyBorder="1" applyAlignment="1">
      <alignment horizontal="left" vertical="center" wrapText="1"/>
    </xf>
    <xf numFmtId="0" fontId="71" fillId="0" borderId="30" xfId="0" applyFont="1" applyBorder="1" applyAlignment="1">
      <alignment vertical="center" wrapText="1"/>
    </xf>
    <xf numFmtId="0" fontId="71" fillId="0" borderId="29" xfId="0" applyFont="1" applyBorder="1" applyAlignment="1">
      <alignment vertical="center" wrapText="1"/>
    </xf>
    <xf numFmtId="2" fontId="74" fillId="0" borderId="29" xfId="0" applyNumberFormat="1" applyFont="1" applyBorder="1" applyAlignment="1">
      <alignment vertical="center" wrapText="1"/>
    </xf>
    <xf numFmtId="2" fontId="71" fillId="0" borderId="29" xfId="0" applyNumberFormat="1" applyFont="1" applyBorder="1" applyAlignment="1">
      <alignment vertical="center" wrapText="1"/>
    </xf>
    <xf numFmtId="4" fontId="71" fillId="0" borderId="29" xfId="989" applyNumberFormat="1" applyFont="1" applyBorder="1" applyAlignment="1">
      <alignment horizontal="center" vertical="center" wrapText="1"/>
      <protection/>
    </xf>
    <xf numFmtId="4" fontId="71" fillId="81" borderId="29" xfId="989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0" fillId="0" borderId="29" xfId="0" applyBorder="1" applyAlignment="1">
      <alignment/>
    </xf>
    <xf numFmtId="49" fontId="60" fillId="0" borderId="29" xfId="0" applyNumberFormat="1" applyFont="1" applyBorder="1" applyAlignment="1">
      <alignment horizontal="left" vertical="center"/>
    </xf>
    <xf numFmtId="2" fontId="71" fillId="0" borderId="29" xfId="0" applyNumberFormat="1" applyFont="1" applyBorder="1" applyAlignment="1">
      <alignment/>
    </xf>
    <xf numFmtId="2" fontId="74" fillId="0" borderId="29" xfId="0" applyNumberFormat="1" applyFont="1" applyBorder="1" applyAlignment="1">
      <alignment/>
    </xf>
    <xf numFmtId="0" fontId="87" fillId="80" borderId="0" xfId="0" applyFont="1" applyFill="1" applyAlignment="1">
      <alignment/>
    </xf>
    <xf numFmtId="4" fontId="1" fillId="0" borderId="29" xfId="990" applyNumberFormat="1" applyFont="1" applyBorder="1" applyAlignment="1">
      <alignment horizontal="right" vertical="center" wrapText="1"/>
      <protection/>
    </xf>
    <xf numFmtId="0" fontId="87" fillId="0" borderId="0" xfId="989" applyFont="1" applyAlignment="1">
      <alignment horizontal="right" vertical="center"/>
      <protection/>
    </xf>
    <xf numFmtId="0" fontId="87" fillId="0" borderId="0" xfId="989" applyFont="1" applyAlignment="1">
      <alignment horizontal="center" vertical="center"/>
      <protection/>
    </xf>
    <xf numFmtId="0" fontId="87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80" borderId="0" xfId="0" applyFont="1" applyFill="1" applyAlignment="1">
      <alignment horizontal="center" vertical="center"/>
    </xf>
    <xf numFmtId="0" fontId="87" fillId="80" borderId="0" xfId="0" applyFont="1" applyFill="1" applyAlignment="1">
      <alignment horizontal="right" vertical="center"/>
    </xf>
    <xf numFmtId="2" fontId="75" fillId="0" borderId="29" xfId="0" applyNumberFormat="1" applyFont="1" applyBorder="1" applyAlignment="1">
      <alignment vertical="center" wrapText="1"/>
    </xf>
    <xf numFmtId="0" fontId="75" fillId="0" borderId="29" xfId="0" applyFont="1" applyBorder="1" applyAlignment="1">
      <alignment vertical="center" wrapText="1"/>
    </xf>
    <xf numFmtId="2" fontId="75" fillId="0" borderId="29" xfId="0" applyNumberFormat="1" applyFont="1" applyBorder="1" applyAlignment="1">
      <alignment horizontal="right" vertical="center" wrapText="1"/>
    </xf>
    <xf numFmtId="0" fontId="75" fillId="0" borderId="29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71" fillId="0" borderId="29" xfId="0" applyFont="1" applyBorder="1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6" fillId="80" borderId="0" xfId="990" applyFont="1" applyFill="1" applyAlignment="1">
      <alignment horizontal="center"/>
      <protection/>
    </xf>
    <xf numFmtId="0" fontId="62" fillId="80" borderId="0" xfId="990" applyFont="1" applyFill="1" applyAlignment="1">
      <alignment horizontal="center"/>
      <protection/>
    </xf>
    <xf numFmtId="0" fontId="84" fillId="80" borderId="0" xfId="990" applyFont="1" applyFill="1" applyAlignment="1">
      <alignment horizontal="center" vertical="top"/>
      <protection/>
    </xf>
    <xf numFmtId="0" fontId="65" fillId="80" borderId="0" xfId="990" applyFont="1" applyFill="1" applyAlignment="1">
      <alignment horizontal="center"/>
      <protection/>
    </xf>
    <xf numFmtId="0" fontId="84" fillId="80" borderId="0" xfId="990" applyFont="1" applyFill="1" applyAlignment="1">
      <alignment horizontal="center" vertical="top" wrapText="1"/>
      <protection/>
    </xf>
    <xf numFmtId="0" fontId="64" fillId="80" borderId="0" xfId="990" applyFont="1" applyFill="1" applyAlignment="1">
      <alignment horizontal="center" wrapText="1"/>
      <protection/>
    </xf>
    <xf numFmtId="0" fontId="85" fillId="80" borderId="0" xfId="990" applyFont="1" applyFill="1" applyAlignment="1">
      <alignment horizontal="center"/>
      <protection/>
    </xf>
    <xf numFmtId="0" fontId="1" fillId="0" borderId="31" xfId="990" applyFont="1" applyBorder="1" applyAlignment="1">
      <alignment horizontal="center"/>
      <protection/>
    </xf>
    <xf numFmtId="0" fontId="60" fillId="0" borderId="29" xfId="990" applyFont="1" applyBorder="1" applyAlignment="1">
      <alignment horizontal="center" vertical="center" wrapText="1"/>
      <protection/>
    </xf>
    <xf numFmtId="0" fontId="1" fillId="80" borderId="0" xfId="990" applyFont="1" applyFill="1" applyAlignment="1">
      <alignment horizontal="center" vertical="top"/>
      <protection/>
    </xf>
    <xf numFmtId="0" fontId="61" fillId="80" borderId="0" xfId="324" applyFont="1" applyFill="1" applyAlignment="1" applyProtection="1">
      <alignment horizontal="center"/>
      <protection/>
    </xf>
    <xf numFmtId="0" fontId="60" fillId="0" borderId="43" xfId="990" applyFont="1" applyBorder="1" applyAlignment="1">
      <alignment horizontal="center" vertical="center"/>
      <protection/>
    </xf>
    <xf numFmtId="0" fontId="60" fillId="0" borderId="32" xfId="990" applyFont="1" applyBorder="1" applyAlignment="1">
      <alignment horizontal="center" vertical="center"/>
      <protection/>
    </xf>
    <xf numFmtId="0" fontId="60" fillId="0" borderId="43" xfId="990" applyFont="1" applyBorder="1" applyAlignment="1">
      <alignment horizontal="center" vertical="center" wrapText="1"/>
      <protection/>
    </xf>
    <xf numFmtId="0" fontId="60" fillId="0" borderId="32" xfId="990" applyFont="1" applyBorder="1" applyAlignment="1">
      <alignment horizontal="center" vertical="center" wrapText="1"/>
      <protection/>
    </xf>
    <xf numFmtId="0" fontId="1" fillId="80" borderId="0" xfId="990" applyFont="1" applyFill="1" applyAlignment="1">
      <alignment horizontal="center" vertical="top" wrapText="1"/>
      <protection/>
    </xf>
    <xf numFmtId="0" fontId="1" fillId="80" borderId="0" xfId="990" applyFont="1" applyFill="1" applyAlignment="1">
      <alignment horizontal="center"/>
      <protection/>
    </xf>
    <xf numFmtId="0" fontId="0" fillId="80" borderId="0" xfId="990" applyFill="1" applyAlignment="1">
      <alignment horizontal="center"/>
      <protection/>
    </xf>
    <xf numFmtId="0" fontId="2" fillId="80" borderId="0" xfId="0" applyFont="1" applyFill="1" applyAlignment="1">
      <alignment horizontal="left" wrapText="1"/>
    </xf>
    <xf numFmtId="0" fontId="1" fillId="0" borderId="0" xfId="990" applyFont="1" applyAlignment="1">
      <alignment horizontal="center" vertical="top" wrapText="1"/>
      <protection/>
    </xf>
    <xf numFmtId="0" fontId="1" fillId="0" borderId="0" xfId="990" applyFont="1" applyAlignment="1">
      <alignment horizontal="center" vertical="top"/>
      <protection/>
    </xf>
    <xf numFmtId="49" fontId="1" fillId="80" borderId="31" xfId="990" applyNumberFormat="1" applyFont="1" applyFill="1" applyBorder="1" applyAlignment="1">
      <alignment horizontal="center"/>
      <protection/>
    </xf>
    <xf numFmtId="0" fontId="1" fillId="0" borderId="0" xfId="990" applyFont="1" applyAlignment="1">
      <alignment horizontal="center"/>
      <protection/>
    </xf>
    <xf numFmtId="0" fontId="1" fillId="80" borderId="31" xfId="990" applyFont="1" applyFill="1" applyBorder="1" applyAlignment="1">
      <alignment horizontal="left" wrapText="1"/>
      <protection/>
    </xf>
    <xf numFmtId="0" fontId="62" fillId="80" borderId="0" xfId="990" applyFont="1" applyFill="1" applyAlignment="1">
      <alignment horizontal="center"/>
      <protection/>
    </xf>
    <xf numFmtId="0" fontId="63" fillId="80" borderId="0" xfId="990" applyFont="1" applyFill="1" applyAlignment="1">
      <alignment horizontal="center"/>
      <protection/>
    </xf>
    <xf numFmtId="0" fontId="75" fillId="0" borderId="29" xfId="0" applyFont="1" applyBorder="1" applyAlignment="1">
      <alignment horizontal="center" vertical="center" wrapText="1"/>
    </xf>
    <xf numFmtId="0" fontId="1" fillId="80" borderId="0" xfId="0" applyFont="1" applyFill="1" applyAlignment="1">
      <alignment horizontal="left" vertical="center" wrapText="1"/>
    </xf>
    <xf numFmtId="0" fontId="74" fillId="80" borderId="0" xfId="0" applyFont="1" applyFill="1" applyAlignment="1">
      <alignment horizontal="center" wrapText="1"/>
    </xf>
    <xf numFmtId="0" fontId="0" fillId="80" borderId="0" xfId="0" applyFont="1" applyFill="1" applyAlignment="1">
      <alignment horizontal="center" wrapText="1"/>
    </xf>
    <xf numFmtId="0" fontId="61" fillId="80" borderId="0" xfId="0" applyFont="1" applyFill="1" applyAlignment="1">
      <alignment horizontal="center"/>
    </xf>
    <xf numFmtId="0" fontId="0" fillId="80" borderId="0" xfId="0" applyFont="1" applyFill="1" applyAlignment="1">
      <alignment horizontal="center"/>
    </xf>
    <xf numFmtId="0" fontId="75" fillId="0" borderId="4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1" fillId="8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80" borderId="28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0" fontId="60" fillId="80" borderId="33" xfId="0" applyFont="1" applyFill="1" applyBorder="1" applyAlignment="1">
      <alignment horizontal="left" wrapText="1"/>
    </xf>
    <xf numFmtId="0" fontId="72" fillId="0" borderId="30" xfId="0" applyFont="1" applyBorder="1" applyAlignment="1">
      <alignment wrapText="1"/>
    </xf>
    <xf numFmtId="0" fontId="60" fillId="80" borderId="34" xfId="0" applyFont="1" applyFill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5" xfId="0" applyBorder="1" applyAlignment="1">
      <alignment wrapText="1"/>
    </xf>
    <xf numFmtId="0" fontId="60" fillId="80" borderId="30" xfId="0" applyFont="1" applyFill="1" applyBorder="1" applyAlignment="1">
      <alignment horizontal="left" wrapText="1"/>
    </xf>
    <xf numFmtId="0" fontId="60" fillId="80" borderId="40" xfId="0" applyFont="1" applyFill="1" applyBorder="1" applyAlignment="1">
      <alignment horizontal="left" wrapText="1"/>
    </xf>
    <xf numFmtId="0" fontId="72" fillId="0" borderId="41" xfId="0" applyFont="1" applyBorder="1" applyAlignment="1">
      <alignment wrapText="1"/>
    </xf>
    <xf numFmtId="0" fontId="72" fillId="0" borderId="39" xfId="0" applyFont="1" applyBorder="1" applyAlignment="1">
      <alignment wrapText="1"/>
    </xf>
    <xf numFmtId="0" fontId="60" fillId="0" borderId="33" xfId="0" applyFont="1" applyBorder="1" applyAlignment="1">
      <alignment wrapText="1"/>
    </xf>
    <xf numFmtId="0" fontId="60" fillId="0" borderId="30" xfId="0" applyFont="1" applyBorder="1" applyAlignment="1">
      <alignment wrapText="1"/>
    </xf>
    <xf numFmtId="0" fontId="60" fillId="80" borderId="33" xfId="0" applyFont="1" applyFill="1" applyBorder="1" applyAlignment="1">
      <alignment horizontal="left" vertical="center" wrapText="1"/>
    </xf>
    <xf numFmtId="0" fontId="72" fillId="0" borderId="30" xfId="0" applyFont="1" applyBorder="1" applyAlignment="1">
      <alignment horizontal="left" vertical="center" wrapText="1"/>
    </xf>
    <xf numFmtId="0" fontId="60" fillId="80" borderId="29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vertical="center" wrapText="1"/>
    </xf>
    <xf numFmtId="0" fontId="60" fillId="0" borderId="30" xfId="0" applyFont="1" applyBorder="1" applyAlignment="1">
      <alignment vertical="center" wrapText="1"/>
    </xf>
    <xf numFmtId="0" fontId="60" fillId="80" borderId="4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61" fillId="80" borderId="0" xfId="0" applyFont="1" applyFill="1" applyAlignment="1">
      <alignment horizontal="center" wrapText="1"/>
    </xf>
    <xf numFmtId="0" fontId="1" fillId="80" borderId="0" xfId="0" applyFont="1" applyFill="1" applyAlignment="1">
      <alignment wrapText="1"/>
    </xf>
    <xf numFmtId="0" fontId="0" fillId="80" borderId="29" xfId="0" applyFill="1" applyBorder="1" applyAlignment="1">
      <alignment horizontal="center" vertical="center" wrapText="1"/>
    </xf>
    <xf numFmtId="0" fontId="60" fillId="80" borderId="40" xfId="0" applyFont="1" applyFill="1" applyBorder="1" applyAlignment="1">
      <alignment horizontal="center" vertical="center"/>
    </xf>
    <xf numFmtId="0" fontId="1" fillId="80" borderId="41" xfId="0" applyFont="1" applyFill="1" applyBorder="1" applyAlignment="1">
      <alignment horizontal="center" vertical="center"/>
    </xf>
    <xf numFmtId="0" fontId="1" fillId="80" borderId="39" xfId="0" applyFont="1" applyFill="1" applyBorder="1" applyAlignment="1">
      <alignment horizontal="center" vertical="center"/>
    </xf>
    <xf numFmtId="0" fontId="1" fillId="80" borderId="34" xfId="0" applyFont="1" applyFill="1" applyBorder="1" applyAlignment="1">
      <alignment horizontal="center" vertical="center"/>
    </xf>
    <xf numFmtId="0" fontId="1" fillId="80" borderId="31" xfId="0" applyFont="1" applyFill="1" applyBorder="1" applyAlignment="1">
      <alignment horizontal="center" vertical="center"/>
    </xf>
    <xf numFmtId="0" fontId="1" fillId="80" borderId="35" xfId="0" applyFont="1" applyFill="1" applyBorder="1" applyAlignment="1">
      <alignment horizontal="center" vertical="center"/>
    </xf>
    <xf numFmtId="0" fontId="60" fillId="80" borderId="43" xfId="0" applyFont="1" applyFill="1" applyBorder="1" applyAlignment="1">
      <alignment horizontal="center" vertical="center" wrapText="1"/>
    </xf>
    <xf numFmtId="0" fontId="60" fillId="80" borderId="32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72" fillId="0" borderId="30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center" wrapText="1"/>
    </xf>
    <xf numFmtId="0" fontId="72" fillId="0" borderId="39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60" fillId="0" borderId="28" xfId="0" applyFont="1" applyBorder="1" applyAlignment="1">
      <alignment vertical="center" wrapText="1"/>
    </xf>
    <xf numFmtId="0" fontId="6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60" fillId="0" borderId="40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left" vertical="center" wrapText="1"/>
    </xf>
    <xf numFmtId="0" fontId="74" fillId="0" borderId="30" xfId="0" applyFont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left" vertical="center" wrapText="1"/>
    </xf>
    <xf numFmtId="0" fontId="60" fillId="0" borderId="0" xfId="988" applyFont="1" applyAlignment="1">
      <alignment horizontal="center" vertical="center" wrapText="1"/>
      <protection/>
    </xf>
    <xf numFmtId="0" fontId="60" fillId="0" borderId="49" xfId="988" applyFont="1" applyBorder="1" applyAlignment="1">
      <alignment horizontal="left" vertical="center"/>
      <protection/>
    </xf>
    <xf numFmtId="0" fontId="72" fillId="0" borderId="0" xfId="988" applyFont="1" applyAlignment="1">
      <alignment horizontal="center" vertical="center"/>
      <protection/>
    </xf>
    <xf numFmtId="0" fontId="71" fillId="0" borderId="41" xfId="989" applyFont="1" applyBorder="1" applyAlignment="1">
      <alignment horizontal="left" vertical="center"/>
      <protection/>
    </xf>
    <xf numFmtId="0" fontId="0" fillId="0" borderId="41" xfId="989" applyBorder="1" applyAlignment="1">
      <alignment horizontal="left" vertical="center"/>
      <protection/>
    </xf>
    <xf numFmtId="0" fontId="74" fillId="0" borderId="0" xfId="989" applyFont="1" applyAlignment="1">
      <alignment horizontal="center" vertical="center"/>
      <protection/>
    </xf>
    <xf numFmtId="0" fontId="74" fillId="0" borderId="0" xfId="989" applyFont="1" applyAlignment="1">
      <alignment vertical="center"/>
      <protection/>
    </xf>
    <xf numFmtId="0" fontId="74" fillId="0" borderId="29" xfId="989" applyFont="1" applyBorder="1" applyAlignment="1">
      <alignment horizontal="center" vertical="center" wrapText="1"/>
      <protection/>
    </xf>
    <xf numFmtId="0" fontId="74" fillId="0" borderId="43" xfId="989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80" borderId="33" xfId="0" applyNumberFormat="1" applyFont="1" applyFill="1" applyBorder="1" applyAlignment="1">
      <alignment horizontal="left" wrapText="1"/>
    </xf>
    <xf numFmtId="49" fontId="4" fillId="80" borderId="30" xfId="0" applyNumberFormat="1" applyFont="1" applyFill="1" applyBorder="1" applyAlignment="1">
      <alignment horizontal="left" wrapText="1"/>
    </xf>
    <xf numFmtId="49" fontId="60" fillId="0" borderId="28" xfId="0" applyNumberFormat="1" applyFont="1" applyBorder="1" applyAlignment="1">
      <alignment horizontal="left" vertical="center" wrapText="1"/>
    </xf>
    <xf numFmtId="49" fontId="60" fillId="0" borderId="33" xfId="0" applyNumberFormat="1" applyFont="1" applyBorder="1" applyAlignment="1">
      <alignment horizontal="left" vertical="center" wrapText="1"/>
    </xf>
    <xf numFmtId="49" fontId="60" fillId="0" borderId="30" xfId="0" applyNumberFormat="1" applyFont="1" applyBorder="1" applyAlignment="1">
      <alignment horizontal="left" vertical="center" wrapText="1"/>
    </xf>
    <xf numFmtId="0" fontId="60" fillId="0" borderId="40" xfId="0" applyFont="1" applyBorder="1" applyAlignment="1">
      <alignment horizontal="left"/>
    </xf>
    <xf numFmtId="0" fontId="60" fillId="0" borderId="41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60" fillId="0" borderId="0" xfId="0" applyFont="1" applyAlignment="1">
      <alignment horizontal="center"/>
    </xf>
    <xf numFmtId="0" fontId="60" fillId="80" borderId="0" xfId="0" applyFont="1" applyFill="1" applyAlignment="1">
      <alignment horizontal="center"/>
    </xf>
    <xf numFmtId="2" fontId="60" fillId="0" borderId="29" xfId="0" applyNumberFormat="1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/>
    </xf>
  </cellXfs>
  <cellStyles count="115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prastas 2" xfId="335"/>
    <cellStyle name="Įspėjimo tekstas" xfId="336"/>
    <cellStyle name="Išvesti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17 VSAFAS_lyginamasis_4-19_priedai_2009-09-10" xfId="988"/>
    <cellStyle name="Normal_20VSAFAS3-5p" xfId="989"/>
    <cellStyle name="Normal_4VSAFASpp" xfId="990"/>
    <cellStyle name="Note" xfId="991"/>
    <cellStyle name="Note 10" xfId="992"/>
    <cellStyle name="Note 2" xfId="993"/>
    <cellStyle name="Note 2 2" xfId="994"/>
    <cellStyle name="Note 2 3" xfId="995"/>
    <cellStyle name="Note 3" xfId="996"/>
    <cellStyle name="Note 3 2" xfId="997"/>
    <cellStyle name="Note 3 3" xfId="998"/>
    <cellStyle name="Note 4" xfId="999"/>
    <cellStyle name="Note 4 2" xfId="1000"/>
    <cellStyle name="Note 4 3" xfId="1001"/>
    <cellStyle name="Note 5" xfId="1002"/>
    <cellStyle name="Note 5 2" xfId="1003"/>
    <cellStyle name="Note 5 3" xfId="1004"/>
    <cellStyle name="Note 6" xfId="1005"/>
    <cellStyle name="Note 6 2" xfId="1006"/>
    <cellStyle name="Note 6 3" xfId="1007"/>
    <cellStyle name="Note 7" xfId="1008"/>
    <cellStyle name="Note 7 2" xfId="1009"/>
    <cellStyle name="Note 7 3" xfId="1010"/>
    <cellStyle name="Note 8" xfId="1011"/>
    <cellStyle name="Note 8 2" xfId="1012"/>
    <cellStyle name="Note 8 3" xfId="1013"/>
    <cellStyle name="Note 9" xfId="1014"/>
    <cellStyle name="Note 9 2" xfId="1015"/>
    <cellStyle name="Note 9 3" xfId="1016"/>
    <cellStyle name="Note_10VSAFAS2,3p" xfId="1017"/>
    <cellStyle name="Output" xfId="1018"/>
    <cellStyle name="Output 2" xfId="1019"/>
    <cellStyle name="Output 3" xfId="1020"/>
    <cellStyle name="Output 4" xfId="1021"/>
    <cellStyle name="Output 5" xfId="1022"/>
    <cellStyle name="Output 6" xfId="1023"/>
    <cellStyle name="Output 7" xfId="1024"/>
    <cellStyle name="Output 8" xfId="1025"/>
    <cellStyle name="Output 9" xfId="1026"/>
    <cellStyle name="Output_10VSAFAS2,3p" xfId="1027"/>
    <cellStyle name="Paprastas_2009_06_PARAISKA_skatinamuju_paslaugu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YL1 - Style1" xfId="1124"/>
    <cellStyle name="STYL1 - Style1 2" xfId="1125"/>
    <cellStyle name="STYL1 - Style1 3" xfId="1126"/>
    <cellStyle name="Stilius 1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Currency" xfId="1151"/>
    <cellStyle name="Currency [0]" xfId="1152"/>
    <cellStyle name="Valiuta 2" xfId="1153"/>
    <cellStyle name="Warning Text" xfId="1154"/>
    <cellStyle name="Warning Text 2" xfId="1155"/>
    <cellStyle name="Warning Text 3" xfId="1156"/>
    <cellStyle name="Warning Text 4" xfId="1157"/>
    <cellStyle name="Warning Text 5" xfId="1158"/>
    <cellStyle name="Warning Text 6" xfId="1159"/>
    <cellStyle name="Warning Text 7" xfId="1160"/>
    <cellStyle name="Warning Text 8" xfId="1161"/>
    <cellStyle name="Warning Text 9" xfId="1162"/>
    <cellStyle name="Warning Text_10VSAFAS2,3p" xfId="1163"/>
    <cellStyle name="Обычный_FAS_primary docs_MM_SD" xfId="1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Zeros="0" tabSelected="1" zoomScalePageLayoutView="0" workbookViewId="0" topLeftCell="A37">
      <selection activeCell="N13" sqref="N13"/>
    </sheetView>
  </sheetViews>
  <sheetFormatPr defaultColWidth="9.140625" defaultRowHeight="12.75"/>
  <cols>
    <col min="1" max="1" width="3.28125" style="12" customWidth="1"/>
    <col min="2" max="2" width="26.140625" style="12" customWidth="1"/>
    <col min="3" max="3" width="9.57421875" style="12" customWidth="1"/>
    <col min="4" max="4" width="14.421875" style="12" customWidth="1"/>
    <col min="5" max="5" width="14.00390625" style="12" customWidth="1"/>
    <col min="6" max="6" width="11.140625" style="12" customWidth="1"/>
    <col min="7" max="7" width="13.421875" style="12" customWidth="1"/>
    <col min="8" max="8" width="17.7109375" style="12" customWidth="1"/>
    <col min="9" max="9" width="12.140625" style="12" customWidth="1"/>
    <col min="10" max="10" width="9.28125" style="12" customWidth="1"/>
    <col min="11" max="16384" width="9.140625" style="12" customWidth="1"/>
  </cols>
  <sheetData>
    <row r="1" spans="1:10" ht="15" customHeight="1">
      <c r="A1" s="11"/>
      <c r="B1" s="11"/>
      <c r="C1" s="11"/>
      <c r="D1" s="11"/>
      <c r="E1" s="11"/>
      <c r="G1" s="162"/>
      <c r="H1" s="297" t="s">
        <v>453</v>
      </c>
      <c r="I1" s="297"/>
      <c r="J1" s="297"/>
    </row>
    <row r="2" spans="1:10" ht="12.75">
      <c r="A2" s="11"/>
      <c r="B2" s="11"/>
      <c r="C2" s="13"/>
      <c r="D2" s="14"/>
      <c r="E2" s="11"/>
      <c r="G2" s="163"/>
      <c r="H2" s="297"/>
      <c r="I2" s="297"/>
      <c r="J2" s="297"/>
    </row>
    <row r="3" spans="1:10" ht="12.75">
      <c r="A3" s="11"/>
      <c r="B3" s="11"/>
      <c r="C3" s="11"/>
      <c r="D3" s="11"/>
      <c r="E3" s="11"/>
      <c r="G3" s="34"/>
      <c r="H3" s="277" t="s">
        <v>449</v>
      </c>
      <c r="I3" s="278"/>
      <c r="J3" s="278"/>
    </row>
    <row r="4" spans="1:13" ht="15.75">
      <c r="A4" s="279" t="s">
        <v>385</v>
      </c>
      <c r="B4" s="279"/>
      <c r="C4" s="279"/>
      <c r="D4" s="279"/>
      <c r="E4" s="279"/>
      <c r="F4" s="279"/>
      <c r="G4" s="279"/>
      <c r="H4" s="279"/>
      <c r="I4" s="279"/>
      <c r="J4" s="279"/>
      <c r="K4" s="15"/>
      <c r="L4" s="15"/>
      <c r="M4" s="15"/>
    </row>
    <row r="5" spans="1:13" ht="15.75" customHeight="1">
      <c r="A5" s="280" t="s">
        <v>405</v>
      </c>
      <c r="B5" s="280"/>
      <c r="C5" s="280"/>
      <c r="D5" s="280"/>
      <c r="E5" s="280"/>
      <c r="F5" s="280"/>
      <c r="G5" s="280"/>
      <c r="H5" s="280"/>
      <c r="I5" s="280"/>
      <c r="J5" s="280"/>
      <c r="K5" s="16"/>
      <c r="L5" s="16"/>
      <c r="M5" s="16"/>
    </row>
    <row r="6" spans="1:13" s="167" customFormat="1" ht="11.25" customHeight="1">
      <c r="A6" s="281" t="s">
        <v>1</v>
      </c>
      <c r="B6" s="281"/>
      <c r="C6" s="281"/>
      <c r="D6" s="281"/>
      <c r="E6" s="281"/>
      <c r="F6" s="281"/>
      <c r="G6" s="281"/>
      <c r="H6" s="281"/>
      <c r="I6" s="281"/>
      <c r="J6" s="281"/>
      <c r="K6" s="166"/>
      <c r="L6" s="166"/>
      <c r="M6" s="166"/>
    </row>
    <row r="7" spans="1:13" ht="18.75" customHeight="1">
      <c r="A7" s="280" t="s">
        <v>386</v>
      </c>
      <c r="B7" s="280"/>
      <c r="C7" s="280"/>
      <c r="D7" s="280"/>
      <c r="E7" s="280"/>
      <c r="F7" s="280"/>
      <c r="G7" s="280"/>
      <c r="H7" s="280"/>
      <c r="I7" s="280"/>
      <c r="J7" s="280"/>
      <c r="K7" s="16"/>
      <c r="L7" s="16"/>
      <c r="M7" s="16"/>
    </row>
    <row r="8" spans="1:13" s="167" customFormat="1" ht="11.25">
      <c r="A8" s="283" t="s">
        <v>33</v>
      </c>
      <c r="B8" s="283"/>
      <c r="C8" s="283"/>
      <c r="D8" s="283"/>
      <c r="E8" s="283"/>
      <c r="F8" s="283"/>
      <c r="G8" s="283"/>
      <c r="H8" s="283"/>
      <c r="I8" s="283"/>
      <c r="J8" s="283"/>
      <c r="K8" s="168"/>
      <c r="L8" s="168"/>
      <c r="M8" s="168"/>
    </row>
    <row r="9" spans="1:13" ht="10.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17"/>
      <c r="L9" s="17"/>
      <c r="M9" s="17"/>
    </row>
    <row r="10" spans="1:13" ht="14.25" customHeight="1">
      <c r="A10" s="289" t="s">
        <v>34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18"/>
      <c r="L10" s="18"/>
      <c r="M10" s="18"/>
    </row>
    <row r="11" spans="1:13" ht="15.75">
      <c r="A11" s="282" t="s">
        <v>452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16"/>
      <c r="L11" s="16"/>
      <c r="M11" s="16"/>
    </row>
    <row r="12" spans="1:13" ht="11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6"/>
      <c r="L12" s="16"/>
      <c r="M12" s="16"/>
    </row>
    <row r="13" spans="1:13" ht="15.75">
      <c r="A13" s="303" t="s">
        <v>455</v>
      </c>
      <c r="B13" s="304"/>
      <c r="C13" s="304"/>
      <c r="D13" s="304"/>
      <c r="E13" s="304"/>
      <c r="F13" s="304"/>
      <c r="G13" s="304"/>
      <c r="H13" s="304"/>
      <c r="I13" s="304"/>
      <c r="J13" s="304"/>
      <c r="K13" s="16"/>
      <c r="L13" s="16"/>
      <c r="M13" s="16"/>
    </row>
    <row r="14" spans="1:13" s="171" customFormat="1" ht="13.5" customHeight="1">
      <c r="A14" s="169"/>
      <c r="B14" s="169"/>
      <c r="E14" s="285" t="s">
        <v>2</v>
      </c>
      <c r="F14" s="285"/>
      <c r="G14" s="169"/>
      <c r="H14" s="169"/>
      <c r="I14" s="169"/>
      <c r="J14" s="169"/>
      <c r="K14" s="170"/>
      <c r="L14" s="170"/>
      <c r="M14" s="170"/>
    </row>
    <row r="15" spans="1:10" ht="12.75">
      <c r="A15" s="20"/>
      <c r="B15" s="20"/>
      <c r="C15" s="20"/>
      <c r="D15" s="20"/>
      <c r="E15" s="21" t="s">
        <v>412</v>
      </c>
      <c r="F15" s="11"/>
      <c r="G15" s="11"/>
      <c r="H15" s="11"/>
      <c r="I15" s="11"/>
      <c r="J15" s="11"/>
    </row>
    <row r="16" spans="1:10" ht="13.5" customHeight="1">
      <c r="A16" s="292" t="s">
        <v>31</v>
      </c>
      <c r="B16" s="287" t="s">
        <v>3</v>
      </c>
      <c r="C16" s="287" t="s">
        <v>69</v>
      </c>
      <c r="D16" s="287" t="s">
        <v>35</v>
      </c>
      <c r="E16" s="287"/>
      <c r="F16" s="287"/>
      <c r="G16" s="287"/>
      <c r="H16" s="287"/>
      <c r="I16" s="290" t="s">
        <v>36</v>
      </c>
      <c r="J16" s="287" t="s">
        <v>384</v>
      </c>
    </row>
    <row r="17" spans="1:10" ht="92.25" customHeight="1">
      <c r="A17" s="293"/>
      <c r="B17" s="287"/>
      <c r="C17" s="287"/>
      <c r="D17" s="22" t="s">
        <v>28</v>
      </c>
      <c r="E17" s="22" t="s">
        <v>29</v>
      </c>
      <c r="F17" s="22" t="s">
        <v>30</v>
      </c>
      <c r="G17" s="22" t="s">
        <v>14</v>
      </c>
      <c r="H17" s="23" t="s">
        <v>37</v>
      </c>
      <c r="I17" s="291"/>
      <c r="J17" s="287"/>
    </row>
    <row r="18" spans="1:10" ht="12.75">
      <c r="A18" s="24">
        <v>1</v>
      </c>
      <c r="B18" s="25">
        <v>2</v>
      </c>
      <c r="C18" s="25">
        <v>3</v>
      </c>
      <c r="D18" s="26">
        <v>4</v>
      </c>
      <c r="E18" s="25">
        <v>5</v>
      </c>
      <c r="F18" s="24">
        <v>6</v>
      </c>
      <c r="G18" s="25">
        <v>7</v>
      </c>
      <c r="H18" s="24">
        <v>8</v>
      </c>
      <c r="I18" s="27">
        <v>9</v>
      </c>
      <c r="J18" s="28">
        <v>10</v>
      </c>
    </row>
    <row r="19" spans="1:10" ht="15.75">
      <c r="A19" s="22" t="s">
        <v>38</v>
      </c>
      <c r="B19" s="29" t="s">
        <v>437</v>
      </c>
      <c r="C19" s="174"/>
      <c r="D19" s="175"/>
      <c r="E19" s="176"/>
      <c r="F19" s="176"/>
      <c r="G19" s="175"/>
      <c r="H19" s="181">
        <v>4528.43</v>
      </c>
      <c r="I19" s="181">
        <v>4528.43</v>
      </c>
      <c r="J19" s="176"/>
    </row>
    <row r="20" spans="1:10" ht="38.25">
      <c r="A20" s="30" t="s">
        <v>39</v>
      </c>
      <c r="B20" s="31" t="s">
        <v>40</v>
      </c>
      <c r="C20" s="174"/>
      <c r="D20" s="177" t="s">
        <v>41</v>
      </c>
      <c r="E20" s="177"/>
      <c r="F20" s="177" t="s">
        <v>41</v>
      </c>
      <c r="G20" s="178"/>
      <c r="H20" s="182"/>
      <c r="I20" s="182"/>
      <c r="J20" s="177" t="s">
        <v>41</v>
      </c>
    </row>
    <row r="21" spans="1:10" ht="38.25">
      <c r="A21" s="30" t="s">
        <v>42</v>
      </c>
      <c r="B21" s="31" t="s">
        <v>43</v>
      </c>
      <c r="C21" s="174"/>
      <c r="D21" s="177" t="s">
        <v>41</v>
      </c>
      <c r="E21" s="177"/>
      <c r="F21" s="177" t="s">
        <v>41</v>
      </c>
      <c r="G21" s="178"/>
      <c r="H21" s="182"/>
      <c r="I21" s="182"/>
      <c r="J21" s="177" t="s">
        <v>41</v>
      </c>
    </row>
    <row r="22" spans="1:10" ht="25.5">
      <c r="A22" s="30" t="s">
        <v>44</v>
      </c>
      <c r="B22" s="31" t="s">
        <v>45</v>
      </c>
      <c r="C22" s="179"/>
      <c r="D22" s="177" t="s">
        <v>41</v>
      </c>
      <c r="E22" s="177"/>
      <c r="F22" s="178"/>
      <c r="G22" s="177" t="s">
        <v>41</v>
      </c>
      <c r="H22" s="182"/>
      <c r="I22" s="182"/>
      <c r="J22" s="177" t="s">
        <v>41</v>
      </c>
    </row>
    <row r="23" spans="1:10" ht="15.75">
      <c r="A23" s="30" t="s">
        <v>46</v>
      </c>
      <c r="B23" s="31" t="s">
        <v>47</v>
      </c>
      <c r="C23" s="179"/>
      <c r="D23" s="177" t="s">
        <v>41</v>
      </c>
      <c r="E23" s="177" t="s">
        <v>41</v>
      </c>
      <c r="F23" s="177"/>
      <c r="G23" s="177" t="s">
        <v>41</v>
      </c>
      <c r="H23" s="182"/>
      <c r="I23" s="182"/>
      <c r="J23" s="177" t="s">
        <v>41</v>
      </c>
    </row>
    <row r="24" spans="1:10" ht="15.75">
      <c r="A24" s="30" t="s">
        <v>48</v>
      </c>
      <c r="B24" s="31" t="s">
        <v>49</v>
      </c>
      <c r="C24" s="179"/>
      <c r="D24" s="177" t="s">
        <v>41</v>
      </c>
      <c r="E24" s="177" t="s">
        <v>41</v>
      </c>
      <c r="F24" s="177"/>
      <c r="G24" s="177" t="s">
        <v>41</v>
      </c>
      <c r="H24" s="183"/>
      <c r="I24" s="183"/>
      <c r="J24" s="177" t="s">
        <v>41</v>
      </c>
    </row>
    <row r="25" spans="1:10" ht="25.5">
      <c r="A25" s="30" t="s">
        <v>50</v>
      </c>
      <c r="B25" s="31" t="s">
        <v>51</v>
      </c>
      <c r="C25" s="179"/>
      <c r="D25" s="177"/>
      <c r="E25" s="177" t="s">
        <v>41</v>
      </c>
      <c r="F25" s="177" t="s">
        <v>41</v>
      </c>
      <c r="G25" s="178"/>
      <c r="H25" s="182"/>
      <c r="I25" s="182"/>
      <c r="J25" s="180"/>
    </row>
    <row r="26" spans="1:10" ht="25.5">
      <c r="A26" s="30" t="s">
        <v>52</v>
      </c>
      <c r="B26" s="31" t="s">
        <v>53</v>
      </c>
      <c r="C26" s="174"/>
      <c r="D26" s="177" t="s">
        <v>41</v>
      </c>
      <c r="E26" s="177" t="s">
        <v>41</v>
      </c>
      <c r="F26" s="177" t="s">
        <v>41</v>
      </c>
      <c r="G26" s="177"/>
      <c r="H26" s="183">
        <v>5538.58</v>
      </c>
      <c r="I26" s="183">
        <v>5538.58</v>
      </c>
      <c r="J26" s="180"/>
    </row>
    <row r="27" spans="1:10" ht="15.75">
      <c r="A27" s="22" t="s">
        <v>54</v>
      </c>
      <c r="B27" s="32" t="s">
        <v>439</v>
      </c>
      <c r="C27" s="174"/>
      <c r="D27" s="177"/>
      <c r="E27" s="180"/>
      <c r="F27" s="180"/>
      <c r="G27" s="177"/>
      <c r="H27" s="181">
        <v>10067.01</v>
      </c>
      <c r="I27" s="181">
        <v>10067.01</v>
      </c>
      <c r="J27" s="175"/>
    </row>
    <row r="28" spans="1:10" ht="31.5" customHeight="1">
      <c r="A28" s="30" t="s">
        <v>55</v>
      </c>
      <c r="B28" s="31" t="s">
        <v>40</v>
      </c>
      <c r="C28" s="174"/>
      <c r="D28" s="177" t="s">
        <v>41</v>
      </c>
      <c r="E28" s="177"/>
      <c r="F28" s="177" t="s">
        <v>41</v>
      </c>
      <c r="G28" s="178"/>
      <c r="H28" s="182"/>
      <c r="I28" s="182"/>
      <c r="J28" s="177" t="s">
        <v>41</v>
      </c>
    </row>
    <row r="29" spans="1:10" ht="38.25">
      <c r="A29" s="30" t="s">
        <v>56</v>
      </c>
      <c r="B29" s="31" t="s">
        <v>43</v>
      </c>
      <c r="C29" s="174"/>
      <c r="D29" s="177" t="s">
        <v>41</v>
      </c>
      <c r="E29" s="177"/>
      <c r="F29" s="177" t="s">
        <v>41</v>
      </c>
      <c r="G29" s="178"/>
      <c r="H29" s="182"/>
      <c r="I29" s="182"/>
      <c r="J29" s="177" t="s">
        <v>41</v>
      </c>
    </row>
    <row r="30" spans="1:10" ht="25.5">
      <c r="A30" s="30" t="s">
        <v>57</v>
      </c>
      <c r="B30" s="31" t="s">
        <v>58</v>
      </c>
      <c r="C30" s="174"/>
      <c r="D30" s="177" t="s">
        <v>41</v>
      </c>
      <c r="E30" s="177"/>
      <c r="F30" s="178"/>
      <c r="G30" s="177" t="s">
        <v>41</v>
      </c>
      <c r="H30" s="182"/>
      <c r="I30" s="182"/>
      <c r="J30" s="177" t="s">
        <v>41</v>
      </c>
    </row>
    <row r="31" spans="1:10" ht="15.75">
      <c r="A31" s="30" t="s">
        <v>59</v>
      </c>
      <c r="B31" s="31" t="s">
        <v>47</v>
      </c>
      <c r="C31" s="174"/>
      <c r="D31" s="177" t="s">
        <v>41</v>
      </c>
      <c r="E31" s="177" t="s">
        <v>41</v>
      </c>
      <c r="F31" s="177"/>
      <c r="G31" s="177" t="s">
        <v>41</v>
      </c>
      <c r="H31" s="182"/>
      <c r="I31" s="182"/>
      <c r="J31" s="177" t="s">
        <v>41</v>
      </c>
    </row>
    <row r="32" spans="1:10" ht="15.75">
      <c r="A32" s="30" t="s">
        <v>60</v>
      </c>
      <c r="B32" s="31" t="s">
        <v>49</v>
      </c>
      <c r="C32" s="174"/>
      <c r="D32" s="177" t="s">
        <v>41</v>
      </c>
      <c r="E32" s="177" t="s">
        <v>41</v>
      </c>
      <c r="F32" s="177"/>
      <c r="G32" s="177" t="s">
        <v>41</v>
      </c>
      <c r="H32" s="182"/>
      <c r="I32" s="182"/>
      <c r="J32" s="177" t="s">
        <v>41</v>
      </c>
    </row>
    <row r="33" spans="1:10" ht="25.5">
      <c r="A33" s="30" t="s">
        <v>61</v>
      </c>
      <c r="B33" s="31" t="s">
        <v>51</v>
      </c>
      <c r="C33" s="174"/>
      <c r="D33" s="177"/>
      <c r="E33" s="177" t="s">
        <v>41</v>
      </c>
      <c r="F33" s="177" t="s">
        <v>41</v>
      </c>
      <c r="G33" s="178"/>
      <c r="H33" s="183"/>
      <c r="I33" s="183"/>
      <c r="J33" s="180"/>
    </row>
    <row r="34" spans="1:10" ht="25.5">
      <c r="A34" s="30" t="s">
        <v>62</v>
      </c>
      <c r="B34" s="31" t="s">
        <v>53</v>
      </c>
      <c r="C34" s="174"/>
      <c r="D34" s="177" t="s">
        <v>41</v>
      </c>
      <c r="E34" s="177" t="s">
        <v>41</v>
      </c>
      <c r="F34" s="177" t="s">
        <v>41</v>
      </c>
      <c r="G34" s="177"/>
      <c r="H34" s="183">
        <v>4504.111</v>
      </c>
      <c r="I34" s="183">
        <v>4504.111</v>
      </c>
      <c r="J34" s="180"/>
    </row>
    <row r="35" spans="1:10" ht="30.75" customHeight="1">
      <c r="A35" s="22" t="s">
        <v>63</v>
      </c>
      <c r="B35" s="32" t="s">
        <v>440</v>
      </c>
      <c r="C35" s="264" t="s">
        <v>411</v>
      </c>
      <c r="D35" s="176"/>
      <c r="E35" s="175"/>
      <c r="F35" s="175"/>
      <c r="G35" s="176"/>
      <c r="H35" s="181">
        <v>14571.12</v>
      </c>
      <c r="I35" s="181">
        <v>14571.12</v>
      </c>
      <c r="J35" s="175"/>
    </row>
    <row r="36" spans="1:10" ht="12.75" customHeight="1">
      <c r="A36" s="295" t="s">
        <v>64</v>
      </c>
      <c r="B36" s="296"/>
      <c r="C36" s="11"/>
      <c r="D36" s="11"/>
      <c r="E36" s="11"/>
      <c r="F36" s="11"/>
      <c r="G36" s="11"/>
      <c r="H36" s="11"/>
      <c r="I36" s="11"/>
      <c r="J36" s="11"/>
    </row>
    <row r="37" spans="1:10" ht="29.25" customHeight="1">
      <c r="A37" s="206"/>
      <c r="B37" s="302" t="s">
        <v>450</v>
      </c>
      <c r="C37" s="302"/>
      <c r="D37" s="164"/>
      <c r="E37" s="295" t="s">
        <v>65</v>
      </c>
      <c r="F37" s="295"/>
      <c r="G37" s="164"/>
      <c r="H37" s="300" t="s">
        <v>451</v>
      </c>
      <c r="I37" s="300"/>
      <c r="J37" s="300"/>
    </row>
    <row r="38" spans="1:10" ht="30.75" customHeight="1">
      <c r="A38" s="294" t="s">
        <v>66</v>
      </c>
      <c r="B38" s="294"/>
      <c r="C38" s="294"/>
      <c r="D38" s="34"/>
      <c r="E38" s="288" t="s">
        <v>67</v>
      </c>
      <c r="F38" s="288"/>
      <c r="G38" s="164"/>
      <c r="H38" s="288" t="s">
        <v>15</v>
      </c>
      <c r="I38" s="288"/>
      <c r="J38" s="288"/>
    </row>
    <row r="39" spans="1:10" ht="14.25" customHeight="1">
      <c r="A39" s="33"/>
      <c r="B39" s="33"/>
      <c r="C39" s="33"/>
      <c r="D39" s="34"/>
      <c r="E39" s="35"/>
      <c r="F39" s="35"/>
      <c r="G39" s="164"/>
      <c r="H39" s="35"/>
      <c r="I39" s="35"/>
      <c r="J39" s="35"/>
    </row>
    <row r="40" spans="1:10" ht="16.5" customHeight="1">
      <c r="A40" s="286" t="s">
        <v>413</v>
      </c>
      <c r="B40" s="286"/>
      <c r="C40" s="286"/>
      <c r="D40" s="165"/>
      <c r="E40" s="301" t="s">
        <v>65</v>
      </c>
      <c r="F40" s="301"/>
      <c r="G40" s="165"/>
      <c r="H40" s="286" t="s">
        <v>438</v>
      </c>
      <c r="I40" s="286"/>
      <c r="J40" s="286"/>
    </row>
    <row r="41" spans="1:10" ht="26.25" customHeight="1">
      <c r="A41" s="298" t="s">
        <v>68</v>
      </c>
      <c r="B41" s="298"/>
      <c r="C41" s="298"/>
      <c r="D41" s="36"/>
      <c r="E41" s="299" t="s">
        <v>67</v>
      </c>
      <c r="F41" s="299"/>
      <c r="G41" s="165"/>
      <c r="H41" s="299" t="s">
        <v>15</v>
      </c>
      <c r="I41" s="299"/>
      <c r="J41" s="299"/>
    </row>
    <row r="42" spans="1:10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</row>
    <row r="43" spans="3:10" ht="12.75">
      <c r="C43" s="11"/>
      <c r="D43" s="11"/>
      <c r="E43" s="11"/>
      <c r="F43" s="11"/>
      <c r="G43" s="11"/>
      <c r="H43" s="11"/>
      <c r="I43" s="11"/>
      <c r="J43" s="11"/>
    </row>
  </sheetData>
  <sheetProtection/>
  <mergeCells count="31">
    <mergeCell ref="E40:F40"/>
    <mergeCell ref="B37:C37"/>
    <mergeCell ref="A13:J13"/>
    <mergeCell ref="C16:C17"/>
    <mergeCell ref="A36:B36"/>
    <mergeCell ref="B16:B17"/>
    <mergeCell ref="H1:J2"/>
    <mergeCell ref="A41:C41"/>
    <mergeCell ref="E41:F41"/>
    <mergeCell ref="H41:J41"/>
    <mergeCell ref="E37:F37"/>
    <mergeCell ref="H37:J37"/>
    <mergeCell ref="A40:C40"/>
    <mergeCell ref="E14:F14"/>
    <mergeCell ref="H40:J40"/>
    <mergeCell ref="J16:J17"/>
    <mergeCell ref="E38:F38"/>
    <mergeCell ref="H38:J38"/>
    <mergeCell ref="A10:J10"/>
    <mergeCell ref="I16:I17"/>
    <mergeCell ref="A16:A17"/>
    <mergeCell ref="D16:H16"/>
    <mergeCell ref="A38:C38"/>
    <mergeCell ref="H3:J3"/>
    <mergeCell ref="A4:J4"/>
    <mergeCell ref="A5:J5"/>
    <mergeCell ref="A6:J6"/>
    <mergeCell ref="A7:J7"/>
    <mergeCell ref="A11:J11"/>
    <mergeCell ref="A8:J8"/>
    <mergeCell ref="A9:J9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6.00390625" style="121" customWidth="1"/>
    <col min="2" max="2" width="32.8515625" style="122" customWidth="1"/>
    <col min="3" max="4" width="15.7109375" style="122" customWidth="1"/>
    <col min="5" max="5" width="16.28125" style="122" customWidth="1"/>
    <col min="6" max="10" width="15.7109375" style="122" customWidth="1"/>
    <col min="11" max="11" width="13.140625" style="122" customWidth="1"/>
    <col min="12" max="13" width="15.7109375" style="122" customWidth="1"/>
    <col min="14" max="16384" width="9.140625" style="122" customWidth="1"/>
  </cols>
  <sheetData>
    <row r="1" spans="9:11" ht="15">
      <c r="I1" s="123"/>
      <c r="J1" s="123" t="s">
        <v>409</v>
      </c>
      <c r="K1" s="123"/>
    </row>
    <row r="2" ht="15">
      <c r="I2" s="122" t="s">
        <v>295</v>
      </c>
    </row>
    <row r="3" ht="15">
      <c r="I3" s="122" t="s">
        <v>296</v>
      </c>
    </row>
    <row r="4" ht="18.75">
      <c r="F4" s="265" t="s">
        <v>405</v>
      </c>
    </row>
    <row r="5" ht="18.75">
      <c r="F5" s="265"/>
    </row>
    <row r="6" spans="1:13" ht="15">
      <c r="A6" s="419" t="s">
        <v>297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</row>
    <row r="7" spans="1:13" ht="15">
      <c r="A7" s="419" t="s">
        <v>298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</row>
    <row r="9" spans="1:13" ht="15">
      <c r="A9" s="419" t="s">
        <v>299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1" spans="1:13" ht="15">
      <c r="A11" s="421" t="s">
        <v>31</v>
      </c>
      <c r="B11" s="421" t="s">
        <v>300</v>
      </c>
      <c r="C11" s="421" t="s">
        <v>301</v>
      </c>
      <c r="D11" s="421" t="s">
        <v>302</v>
      </c>
      <c r="E11" s="421"/>
      <c r="F11" s="421"/>
      <c r="G11" s="421"/>
      <c r="H11" s="421"/>
      <c r="I11" s="421"/>
      <c r="J11" s="422"/>
      <c r="K11" s="422"/>
      <c r="L11" s="421"/>
      <c r="M11" s="421" t="s">
        <v>303</v>
      </c>
    </row>
    <row r="12" spans="1:13" ht="123" customHeight="1">
      <c r="A12" s="421"/>
      <c r="B12" s="421"/>
      <c r="C12" s="421"/>
      <c r="D12" s="124" t="s">
        <v>304</v>
      </c>
      <c r="E12" s="124" t="s">
        <v>305</v>
      </c>
      <c r="F12" s="124" t="s">
        <v>306</v>
      </c>
      <c r="G12" s="124" t="s">
        <v>307</v>
      </c>
      <c r="H12" s="124" t="s">
        <v>308</v>
      </c>
      <c r="I12" s="125" t="s">
        <v>309</v>
      </c>
      <c r="J12" s="124" t="s">
        <v>310</v>
      </c>
      <c r="K12" s="124" t="s">
        <v>311</v>
      </c>
      <c r="L12" s="126" t="s">
        <v>312</v>
      </c>
      <c r="M12" s="421"/>
    </row>
    <row r="13" spans="1:13" ht="15">
      <c r="A13" s="127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6</v>
      </c>
      <c r="H13" s="127">
        <v>8</v>
      </c>
      <c r="I13" s="127">
        <v>9</v>
      </c>
      <c r="J13" s="127">
        <v>10</v>
      </c>
      <c r="K13" s="128">
        <v>11</v>
      </c>
      <c r="L13" s="127">
        <v>12</v>
      </c>
      <c r="M13" s="127">
        <v>13</v>
      </c>
    </row>
    <row r="14" spans="1:13" ht="71.25">
      <c r="A14" s="124" t="s">
        <v>38</v>
      </c>
      <c r="B14" s="129" t="s">
        <v>313</v>
      </c>
      <c r="C14" s="192">
        <f>+C15+C16</f>
        <v>0</v>
      </c>
      <c r="D14" s="192">
        <v>32600</v>
      </c>
      <c r="E14" s="192">
        <f aca="true" t="shared" si="0" ref="E14:L14">+E15+E16</f>
        <v>0</v>
      </c>
      <c r="F14" s="192">
        <v>0.24</v>
      </c>
      <c r="G14" s="192">
        <f t="shared" si="0"/>
        <v>0</v>
      </c>
      <c r="H14" s="192">
        <f t="shared" si="0"/>
        <v>0</v>
      </c>
      <c r="I14" s="192">
        <v>-32600.24</v>
      </c>
      <c r="J14" s="192">
        <f t="shared" si="0"/>
        <v>0</v>
      </c>
      <c r="K14" s="192">
        <f t="shared" si="0"/>
        <v>0</v>
      </c>
      <c r="L14" s="192">
        <f t="shared" si="0"/>
        <v>0</v>
      </c>
      <c r="M14" s="192">
        <v>0</v>
      </c>
    </row>
    <row r="15" spans="1:13" ht="15" customHeight="1">
      <c r="A15" s="130" t="s">
        <v>93</v>
      </c>
      <c r="B15" s="131" t="s">
        <v>314</v>
      </c>
      <c r="C15" s="193"/>
      <c r="D15" s="193"/>
      <c r="E15" s="193"/>
      <c r="F15" s="193">
        <v>0.24</v>
      </c>
      <c r="G15" s="193"/>
      <c r="H15" s="193"/>
      <c r="I15" s="193">
        <v>-0.24</v>
      </c>
      <c r="J15" s="193"/>
      <c r="K15" s="193"/>
      <c r="L15" s="193"/>
      <c r="M15" s="193">
        <f>SUM(C15:L15)</f>
        <v>0</v>
      </c>
    </row>
    <row r="16" spans="1:13" ht="15" customHeight="1">
      <c r="A16" s="130" t="s">
        <v>94</v>
      </c>
      <c r="B16" s="131" t="s">
        <v>315</v>
      </c>
      <c r="C16" s="193"/>
      <c r="D16" s="193">
        <v>32600</v>
      </c>
      <c r="E16" s="193"/>
      <c r="F16" s="193"/>
      <c r="G16" s="193"/>
      <c r="H16" s="193"/>
      <c r="I16" s="193">
        <v>-32600</v>
      </c>
      <c r="J16" s="193"/>
      <c r="K16" s="193"/>
      <c r="L16" s="193"/>
      <c r="M16" s="193">
        <v>0</v>
      </c>
    </row>
    <row r="17" spans="1:13" ht="89.25" customHeight="1">
      <c r="A17" s="124" t="s">
        <v>39</v>
      </c>
      <c r="B17" s="129" t="s">
        <v>316</v>
      </c>
      <c r="C17" s="192">
        <v>6470.7</v>
      </c>
      <c r="D17" s="192">
        <v>218002.66</v>
      </c>
      <c r="E17" s="192">
        <v>165</v>
      </c>
      <c r="F17" s="192">
        <v>742.91</v>
      </c>
      <c r="G17" s="192">
        <f aca="true" t="shared" si="1" ref="G17:L17">+G18+G19</f>
        <v>0</v>
      </c>
      <c r="H17" s="192">
        <f t="shared" si="1"/>
        <v>0</v>
      </c>
      <c r="I17" s="192">
        <v>-216944.99</v>
      </c>
      <c r="J17" s="192">
        <f t="shared" si="1"/>
        <v>0</v>
      </c>
      <c r="K17" s="192">
        <v>-165</v>
      </c>
      <c r="L17" s="192">
        <f t="shared" si="1"/>
        <v>0</v>
      </c>
      <c r="M17" s="192">
        <v>8271.28</v>
      </c>
    </row>
    <row r="18" spans="1:13" ht="15" customHeight="1">
      <c r="A18" s="130" t="s">
        <v>317</v>
      </c>
      <c r="B18" s="131" t="s">
        <v>314</v>
      </c>
      <c r="C18" s="193">
        <v>6277.26</v>
      </c>
      <c r="D18" s="193">
        <v>8853.19</v>
      </c>
      <c r="E18" s="193">
        <v>165</v>
      </c>
      <c r="F18" s="193">
        <v>742.91</v>
      </c>
      <c r="G18" s="193"/>
      <c r="H18" s="193"/>
      <c r="I18" s="193">
        <v>-10536.75</v>
      </c>
      <c r="J18" s="193"/>
      <c r="K18" s="193"/>
      <c r="L18" s="193"/>
      <c r="M18" s="193">
        <v>5336.61</v>
      </c>
    </row>
    <row r="19" spans="1:13" ht="15" customHeight="1">
      <c r="A19" s="130" t="s">
        <v>318</v>
      </c>
      <c r="B19" s="131" t="s">
        <v>315</v>
      </c>
      <c r="C19" s="193">
        <v>193.44</v>
      </c>
      <c r="D19" s="193">
        <v>209149.47</v>
      </c>
      <c r="E19" s="193"/>
      <c r="F19" s="193"/>
      <c r="G19" s="193"/>
      <c r="H19" s="193"/>
      <c r="I19" s="193">
        <v>-206408.24</v>
      </c>
      <c r="J19" s="193"/>
      <c r="K19" s="193">
        <v>-165</v>
      </c>
      <c r="L19" s="193"/>
      <c r="M19" s="193">
        <v>2934.67</v>
      </c>
    </row>
    <row r="20" spans="1:13" ht="114.75" customHeight="1">
      <c r="A20" s="124" t="s">
        <v>42</v>
      </c>
      <c r="B20" s="129" t="s">
        <v>319</v>
      </c>
      <c r="C20" s="192">
        <f aca="true" t="shared" si="2" ref="C20:M20">+C21+C22</f>
        <v>0</v>
      </c>
      <c r="D20" s="192">
        <v>2812.5</v>
      </c>
      <c r="E20" s="192">
        <f t="shared" si="2"/>
        <v>0</v>
      </c>
      <c r="F20" s="192">
        <v>7.99</v>
      </c>
      <c r="G20" s="192">
        <f t="shared" si="2"/>
        <v>0</v>
      </c>
      <c r="H20" s="192">
        <f t="shared" si="2"/>
        <v>0</v>
      </c>
      <c r="I20" s="192">
        <v>-2820.49</v>
      </c>
      <c r="J20" s="192">
        <f t="shared" si="2"/>
        <v>0</v>
      </c>
      <c r="K20" s="192">
        <f t="shared" si="2"/>
        <v>0</v>
      </c>
      <c r="L20" s="192">
        <f t="shared" si="2"/>
        <v>0</v>
      </c>
      <c r="M20" s="192">
        <f t="shared" si="2"/>
        <v>0</v>
      </c>
    </row>
    <row r="21" spans="1:13" ht="15" customHeight="1">
      <c r="A21" s="130" t="s">
        <v>117</v>
      </c>
      <c r="B21" s="131" t="s">
        <v>314</v>
      </c>
      <c r="C21" s="193"/>
      <c r="D21" s="193"/>
      <c r="E21" s="193"/>
      <c r="F21" s="193">
        <v>7.99</v>
      </c>
      <c r="G21" s="193"/>
      <c r="H21" s="193"/>
      <c r="I21" s="193">
        <v>-7.99</v>
      </c>
      <c r="J21" s="193"/>
      <c r="K21" s="193"/>
      <c r="L21" s="193"/>
      <c r="M21" s="193">
        <v>0</v>
      </c>
    </row>
    <row r="22" spans="1:13" ht="15" customHeight="1">
      <c r="A22" s="130" t="s">
        <v>320</v>
      </c>
      <c r="B22" s="131" t="s">
        <v>315</v>
      </c>
      <c r="C22" s="193"/>
      <c r="D22" s="193">
        <v>2812.5</v>
      </c>
      <c r="E22" s="193"/>
      <c r="F22" s="193"/>
      <c r="G22" s="193"/>
      <c r="H22" s="193"/>
      <c r="I22" s="193">
        <v>-2812.5</v>
      </c>
      <c r="J22" s="193"/>
      <c r="K22" s="193"/>
      <c r="L22" s="193"/>
      <c r="M22" s="193">
        <v>0</v>
      </c>
    </row>
    <row r="23" spans="1:13" ht="15" customHeight="1">
      <c r="A23" s="124" t="s">
        <v>44</v>
      </c>
      <c r="B23" s="129" t="s">
        <v>321</v>
      </c>
      <c r="C23" s="192">
        <v>429.33</v>
      </c>
      <c r="D23" s="192">
        <v>2742.48</v>
      </c>
      <c r="E23" s="192">
        <v>-165</v>
      </c>
      <c r="F23" s="192">
        <f aca="true" t="shared" si="3" ref="F23:L23">+F24+F25</f>
        <v>0</v>
      </c>
      <c r="G23" s="192">
        <f t="shared" si="3"/>
        <v>0</v>
      </c>
      <c r="H23" s="192">
        <f t="shared" si="3"/>
        <v>0</v>
      </c>
      <c r="I23" s="192">
        <v>-2401.55</v>
      </c>
      <c r="J23" s="192">
        <f t="shared" si="3"/>
        <v>0</v>
      </c>
      <c r="K23" s="192">
        <f t="shared" si="3"/>
        <v>0</v>
      </c>
      <c r="L23" s="192">
        <f t="shared" si="3"/>
        <v>0</v>
      </c>
      <c r="M23" s="192">
        <v>605.26</v>
      </c>
    </row>
    <row r="24" spans="1:13" ht="15" customHeight="1">
      <c r="A24" s="130" t="s">
        <v>277</v>
      </c>
      <c r="B24" s="131" t="s">
        <v>314</v>
      </c>
      <c r="C24" s="193">
        <v>19.1</v>
      </c>
      <c r="D24" s="193">
        <v>1665</v>
      </c>
      <c r="E24" s="193">
        <v>-165</v>
      </c>
      <c r="F24" s="193"/>
      <c r="G24" s="193"/>
      <c r="H24" s="193"/>
      <c r="I24" s="193">
        <v>-1119.8</v>
      </c>
      <c r="J24" s="193"/>
      <c r="K24" s="193"/>
      <c r="L24" s="193"/>
      <c r="M24" s="193">
        <v>399.3</v>
      </c>
    </row>
    <row r="25" spans="1:13" ht="15" customHeight="1">
      <c r="A25" s="130" t="s">
        <v>279</v>
      </c>
      <c r="B25" s="131" t="s">
        <v>315</v>
      </c>
      <c r="C25" s="193">
        <v>410.23</v>
      </c>
      <c r="D25" s="193">
        <v>1077.48</v>
      </c>
      <c r="E25" s="193"/>
      <c r="F25" s="193"/>
      <c r="G25" s="193"/>
      <c r="H25" s="193"/>
      <c r="I25" s="193">
        <v>-1281.75</v>
      </c>
      <c r="J25" s="193"/>
      <c r="K25" s="193"/>
      <c r="L25" s="193"/>
      <c r="M25" s="193">
        <v>205.96</v>
      </c>
    </row>
    <row r="26" spans="1:13" ht="15" customHeight="1">
      <c r="A26" s="124" t="s">
        <v>46</v>
      </c>
      <c r="B26" s="129" t="s">
        <v>322</v>
      </c>
      <c r="C26" s="192">
        <v>6900.03</v>
      </c>
      <c r="D26" s="192">
        <v>256157.64</v>
      </c>
      <c r="E26" s="192">
        <v>0</v>
      </c>
      <c r="F26" s="192">
        <v>751.14</v>
      </c>
      <c r="G26" s="192">
        <f aca="true" t="shared" si="4" ref="G26:L26">+G14+G17+G20+G23</f>
        <v>0</v>
      </c>
      <c r="H26" s="192">
        <f t="shared" si="4"/>
        <v>0</v>
      </c>
      <c r="I26" s="192">
        <v>-254767.27</v>
      </c>
      <c r="J26" s="192">
        <f t="shared" si="4"/>
        <v>0</v>
      </c>
      <c r="K26" s="192">
        <v>-165</v>
      </c>
      <c r="L26" s="192">
        <f t="shared" si="4"/>
        <v>0</v>
      </c>
      <c r="M26" s="192">
        <v>8876.54</v>
      </c>
    </row>
    <row r="27" spans="1:13" ht="15">
      <c r="A27" s="417" t="s">
        <v>323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</row>
    <row r="28" ht="15">
      <c r="D28" s="122" t="s">
        <v>324</v>
      </c>
    </row>
  </sheetData>
  <sheetProtection/>
  <mergeCells count="9">
    <mergeCell ref="A27:M27"/>
    <mergeCell ref="A6:M6"/>
    <mergeCell ref="A7:M7"/>
    <mergeCell ref="A9:M9"/>
    <mergeCell ref="A11:A12"/>
    <mergeCell ref="B11:B12"/>
    <mergeCell ref="C11:C12"/>
    <mergeCell ref="D11:L11"/>
    <mergeCell ref="M11:M1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Zeros="0" zoomScalePageLayoutView="0" workbookViewId="0" topLeftCell="A1">
      <selection activeCell="G17" sqref="G17"/>
    </sheetView>
  </sheetViews>
  <sheetFormatPr defaultColWidth="9.140625" defaultRowHeight="12.75"/>
  <cols>
    <col min="1" max="1" width="4.421875" style="122" customWidth="1"/>
    <col min="2" max="2" width="56.421875" style="122" customWidth="1"/>
    <col min="3" max="4" width="13.28125" style="122" customWidth="1"/>
    <col min="5" max="5" width="12.28125" style="122" customWidth="1"/>
    <col min="6" max="6" width="13.57421875" style="122" customWidth="1"/>
    <col min="7" max="7" width="13.28125" style="122" customWidth="1"/>
    <col min="8" max="8" width="12.28125" style="122" customWidth="1"/>
    <col min="9" max="16384" width="9.140625" style="122" customWidth="1"/>
  </cols>
  <sheetData>
    <row r="1" ht="15">
      <c r="F1" s="123" t="s">
        <v>409</v>
      </c>
    </row>
    <row r="2" ht="15">
      <c r="F2" s="122" t="s">
        <v>325</v>
      </c>
    </row>
    <row r="3" spans="3:6" ht="18.75">
      <c r="C3" s="265" t="s">
        <v>405</v>
      </c>
      <c r="F3" s="122" t="s">
        <v>326</v>
      </c>
    </row>
    <row r="4" ht="8.25" customHeight="1"/>
    <row r="5" spans="1:8" ht="15">
      <c r="A5" s="419" t="s">
        <v>327</v>
      </c>
      <c r="B5" s="419"/>
      <c r="C5" s="419"/>
      <c r="D5" s="419"/>
      <c r="E5" s="419"/>
      <c r="F5" s="419"/>
      <c r="G5" s="419"/>
      <c r="H5" s="419"/>
    </row>
    <row r="6" spans="1:8" ht="15">
      <c r="A6" s="419" t="s">
        <v>328</v>
      </c>
      <c r="B6" s="419"/>
      <c r="C6" s="419"/>
      <c r="D6" s="419"/>
      <c r="E6" s="419"/>
      <c r="F6" s="419"/>
      <c r="G6" s="419"/>
      <c r="H6" s="419"/>
    </row>
    <row r="7" ht="5.25" customHeight="1"/>
    <row r="8" spans="1:8" ht="15">
      <c r="A8" s="419" t="s">
        <v>329</v>
      </c>
      <c r="B8" s="419"/>
      <c r="C8" s="419"/>
      <c r="D8" s="419"/>
      <c r="E8" s="419"/>
      <c r="F8" s="419"/>
      <c r="G8" s="419"/>
      <c r="H8" s="419"/>
    </row>
    <row r="9" ht="5.25" customHeight="1"/>
    <row r="10" spans="1:8" ht="15" customHeight="1">
      <c r="A10" s="421" t="s">
        <v>31</v>
      </c>
      <c r="B10" s="421" t="s">
        <v>330</v>
      </c>
      <c r="C10" s="421" t="s">
        <v>331</v>
      </c>
      <c r="D10" s="421"/>
      <c r="E10" s="421"/>
      <c r="F10" s="421" t="s">
        <v>332</v>
      </c>
      <c r="G10" s="421"/>
      <c r="H10" s="421"/>
    </row>
    <row r="11" spans="1:8" ht="79.5" customHeight="1">
      <c r="A11" s="421"/>
      <c r="B11" s="421"/>
      <c r="C11" s="124" t="s">
        <v>333</v>
      </c>
      <c r="D11" s="124" t="s">
        <v>334</v>
      </c>
      <c r="E11" s="124" t="s">
        <v>36</v>
      </c>
      <c r="F11" s="124" t="s">
        <v>335</v>
      </c>
      <c r="G11" s="124" t="s">
        <v>336</v>
      </c>
      <c r="H11" s="124" t="s">
        <v>36</v>
      </c>
    </row>
    <row r="12" spans="1:8" ht="15">
      <c r="A12" s="130">
        <v>1</v>
      </c>
      <c r="B12" s="130">
        <v>2</v>
      </c>
      <c r="C12" s="130">
        <v>3</v>
      </c>
      <c r="D12" s="130">
        <v>4</v>
      </c>
      <c r="E12" s="130" t="s">
        <v>337</v>
      </c>
      <c r="F12" s="130">
        <v>6</v>
      </c>
      <c r="G12" s="130">
        <v>7</v>
      </c>
      <c r="H12" s="130" t="s">
        <v>338</v>
      </c>
    </row>
    <row r="13" spans="1:8" ht="45">
      <c r="A13" s="130" t="s">
        <v>38</v>
      </c>
      <c r="B13" s="131" t="s">
        <v>339</v>
      </c>
      <c r="C13" s="194"/>
      <c r="D13" s="194"/>
      <c r="E13" s="194">
        <v>0</v>
      </c>
      <c r="F13" s="194"/>
      <c r="G13" s="194"/>
      <c r="H13" s="194">
        <f>+G13</f>
        <v>0</v>
      </c>
    </row>
    <row r="14" spans="1:8" ht="54.75" customHeight="1">
      <c r="A14" s="130" t="s">
        <v>39</v>
      </c>
      <c r="B14" s="131" t="s">
        <v>340</v>
      </c>
      <c r="C14" s="194"/>
      <c r="D14" s="256">
        <v>6470.7</v>
      </c>
      <c r="E14" s="194">
        <v>6470.7</v>
      </c>
      <c r="F14" s="256"/>
      <c r="G14" s="256">
        <v>8271.28</v>
      </c>
      <c r="H14" s="194">
        <v>8271.28</v>
      </c>
    </row>
    <row r="15" spans="1:8" ht="60" customHeight="1">
      <c r="A15" s="130" t="s">
        <v>42</v>
      </c>
      <c r="B15" s="131" t="s">
        <v>341</v>
      </c>
      <c r="C15" s="194"/>
      <c r="D15" s="194">
        <v>0</v>
      </c>
      <c r="E15" s="194">
        <v>0</v>
      </c>
      <c r="F15" s="194"/>
      <c r="G15" s="194">
        <v>0</v>
      </c>
      <c r="H15" s="194">
        <f>+F15+G15</f>
        <v>0</v>
      </c>
    </row>
    <row r="16" spans="1:8" ht="15" customHeight="1">
      <c r="A16" s="130" t="s">
        <v>44</v>
      </c>
      <c r="B16" s="131" t="s">
        <v>9</v>
      </c>
      <c r="C16" s="256">
        <v>190.74</v>
      </c>
      <c r="D16" s="256">
        <v>238.59</v>
      </c>
      <c r="E16" s="194">
        <v>429.33</v>
      </c>
      <c r="F16" s="256">
        <v>190.74</v>
      </c>
      <c r="G16" s="257">
        <v>414.52</v>
      </c>
      <c r="H16" s="240">
        <v>605.26</v>
      </c>
    </row>
    <row r="17" spans="1:8" ht="15" customHeight="1">
      <c r="A17" s="130" t="s">
        <v>46</v>
      </c>
      <c r="B17" s="131" t="s">
        <v>36</v>
      </c>
      <c r="C17" s="194">
        <v>190.74</v>
      </c>
      <c r="D17" s="194">
        <v>6709.29</v>
      </c>
      <c r="E17" s="194">
        <v>6900.03</v>
      </c>
      <c r="F17" s="194">
        <v>190.74</v>
      </c>
      <c r="G17" s="194">
        <f>+G16+G14</f>
        <v>8685.800000000001</v>
      </c>
      <c r="H17" s="194">
        <f>+H16+H14</f>
        <v>8876.54</v>
      </c>
    </row>
    <row r="18" ht="6.75" customHeight="1"/>
    <row r="19" spans="3:5" ht="11.25" customHeight="1">
      <c r="C19" s="132"/>
      <c r="D19" s="132"/>
      <c r="E19" s="132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Zeros="0" zoomScalePageLayoutView="0" workbookViewId="0" topLeftCell="A1">
      <selection activeCell="R36" sqref="R36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10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4.140625" style="0" customWidth="1"/>
    <col min="13" max="13" width="12.00390625" style="0" customWidth="1"/>
    <col min="14" max="14" width="13.140625" style="0" customWidth="1"/>
    <col min="15" max="15" width="12.7109375" style="0" customWidth="1"/>
  </cols>
  <sheetData>
    <row r="1" spans="1:15" ht="12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 t="s">
        <v>410</v>
      </c>
      <c r="O1" s="134"/>
    </row>
    <row r="2" spans="1:15" ht="11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66" t="s">
        <v>342</v>
      </c>
      <c r="O2" s="66"/>
    </row>
    <row r="3" spans="1:15" ht="18.75">
      <c r="A3" s="133"/>
      <c r="B3" s="133"/>
      <c r="C3" s="133"/>
      <c r="D3" s="133"/>
      <c r="E3" s="133"/>
      <c r="F3" s="133"/>
      <c r="G3" s="263" t="s">
        <v>405</v>
      </c>
      <c r="H3" s="133"/>
      <c r="I3" s="133"/>
      <c r="J3" s="133"/>
      <c r="K3" s="133"/>
      <c r="L3" s="133"/>
      <c r="N3" s="66" t="s">
        <v>343</v>
      </c>
      <c r="O3" s="66"/>
    </row>
    <row r="4" spans="1:15" ht="6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434" t="s">
        <v>344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</row>
    <row r="6" spans="1:15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2.75">
      <c r="A7" s="435" t="s">
        <v>454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</row>
    <row r="8" spans="1:15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.75">
      <c r="A9" s="436" t="s">
        <v>345</v>
      </c>
      <c r="B9" s="437" t="s">
        <v>346</v>
      </c>
      <c r="C9" s="438"/>
      <c r="D9" s="439"/>
      <c r="E9" s="443" t="s">
        <v>347</v>
      </c>
      <c r="F9" s="443"/>
      <c r="G9" s="443"/>
      <c r="H9" s="443"/>
      <c r="I9" s="443"/>
      <c r="J9" s="443"/>
      <c r="K9" s="443"/>
      <c r="L9" s="443"/>
      <c r="M9" s="443"/>
      <c r="N9" s="443"/>
      <c r="O9" s="359" t="s">
        <v>348</v>
      </c>
    </row>
    <row r="10" spans="1:15" ht="51.75" customHeight="1">
      <c r="A10" s="436"/>
      <c r="B10" s="440"/>
      <c r="C10" s="441"/>
      <c r="D10" s="442"/>
      <c r="E10" s="136" t="s">
        <v>349</v>
      </c>
      <c r="F10" s="72" t="s">
        <v>350</v>
      </c>
      <c r="G10" s="71" t="s">
        <v>351</v>
      </c>
      <c r="H10" s="72" t="s">
        <v>352</v>
      </c>
      <c r="I10" s="71" t="s">
        <v>353</v>
      </c>
      <c r="J10" s="71" t="s">
        <v>354</v>
      </c>
      <c r="K10" s="71" t="s">
        <v>355</v>
      </c>
      <c r="L10" s="71" t="s">
        <v>356</v>
      </c>
      <c r="M10" s="72" t="s">
        <v>357</v>
      </c>
      <c r="N10" s="71" t="s">
        <v>358</v>
      </c>
      <c r="O10" s="359"/>
    </row>
    <row r="11" spans="1:15" ht="12.75">
      <c r="A11" s="137">
        <v>1</v>
      </c>
      <c r="B11" s="423">
        <v>2</v>
      </c>
      <c r="C11" s="423"/>
      <c r="D11" s="424"/>
      <c r="E11" s="137">
        <v>3</v>
      </c>
      <c r="F11" s="137">
        <v>4</v>
      </c>
      <c r="G11" s="137">
        <v>5</v>
      </c>
      <c r="H11" s="137">
        <v>6</v>
      </c>
      <c r="I11" s="137">
        <v>7</v>
      </c>
      <c r="J11" s="137">
        <v>8</v>
      </c>
      <c r="K11" s="137">
        <v>9</v>
      </c>
      <c r="L11" s="137">
        <v>10</v>
      </c>
      <c r="M11" s="137">
        <v>11</v>
      </c>
      <c r="N11" s="137">
        <v>12</v>
      </c>
      <c r="O11" s="137">
        <v>13</v>
      </c>
    </row>
    <row r="12" spans="1:15" ht="14.25">
      <c r="A12" s="138" t="s">
        <v>38</v>
      </c>
      <c r="B12" s="139" t="s">
        <v>73</v>
      </c>
      <c r="C12" s="258"/>
      <c r="D12" s="258"/>
      <c r="E12" s="259"/>
      <c r="F12" s="259"/>
      <c r="G12" s="259"/>
      <c r="H12" s="259"/>
      <c r="I12" s="259"/>
      <c r="J12" s="259"/>
      <c r="K12" s="259"/>
      <c r="L12" s="259"/>
      <c r="M12" s="262">
        <v>-286101.75</v>
      </c>
      <c r="N12" s="262"/>
      <c r="O12" s="262">
        <v>-286101.75</v>
      </c>
    </row>
    <row r="13" spans="1:15" ht="14.25" customHeight="1">
      <c r="A13" s="140" t="s">
        <v>93</v>
      </c>
      <c r="B13" s="84"/>
      <c r="C13" s="141" t="s">
        <v>82</v>
      </c>
      <c r="D13" s="142"/>
      <c r="E13" s="259"/>
      <c r="F13" s="259"/>
      <c r="G13" s="259"/>
      <c r="H13" s="259"/>
      <c r="I13" s="259"/>
      <c r="J13" s="259"/>
      <c r="K13" s="259"/>
      <c r="L13" s="259"/>
      <c r="M13" s="261">
        <v>-226182.03</v>
      </c>
      <c r="N13" s="261"/>
      <c r="O13" s="261">
        <v>-226182.03</v>
      </c>
    </row>
    <row r="14" spans="1:15" ht="15">
      <c r="A14" s="143" t="s">
        <v>94</v>
      </c>
      <c r="B14" s="144"/>
      <c r="C14" s="145" t="s">
        <v>74</v>
      </c>
      <c r="D14" s="146"/>
      <c r="E14" s="259"/>
      <c r="F14" s="259"/>
      <c r="G14" s="259"/>
      <c r="H14" s="259"/>
      <c r="I14" s="259"/>
      <c r="J14" s="259"/>
      <c r="K14" s="259"/>
      <c r="L14" s="259"/>
      <c r="M14" s="261">
        <v>-1100.04</v>
      </c>
      <c r="N14" s="261"/>
      <c r="O14" s="261">
        <v>-1100.04</v>
      </c>
    </row>
    <row r="15" spans="1:15" ht="15">
      <c r="A15" s="147" t="s">
        <v>81</v>
      </c>
      <c r="B15" s="148"/>
      <c r="C15" s="149" t="s">
        <v>83</v>
      </c>
      <c r="D15" s="142"/>
      <c r="E15" s="259"/>
      <c r="F15" s="259"/>
      <c r="G15" s="259"/>
      <c r="H15" s="259"/>
      <c r="I15" s="259"/>
      <c r="J15" s="259"/>
      <c r="K15" s="259"/>
      <c r="L15" s="259"/>
      <c r="M15" s="261">
        <v>-19202.73</v>
      </c>
      <c r="N15" s="261"/>
      <c r="O15" s="261">
        <v>-19202.73</v>
      </c>
    </row>
    <row r="16" spans="1:15" ht="15">
      <c r="A16" s="150" t="s">
        <v>95</v>
      </c>
      <c r="B16" s="148"/>
      <c r="C16" s="149" t="s">
        <v>75</v>
      </c>
      <c r="D16" s="151"/>
      <c r="E16" s="259"/>
      <c r="F16" s="259"/>
      <c r="G16" s="259"/>
      <c r="H16" s="259"/>
      <c r="I16" s="259"/>
      <c r="J16" s="259"/>
      <c r="K16" s="259"/>
      <c r="L16" s="259"/>
      <c r="M16" s="261">
        <v>-45</v>
      </c>
      <c r="N16" s="261"/>
      <c r="O16" s="261">
        <v>-45</v>
      </c>
    </row>
    <row r="17" spans="1:15" ht="15">
      <c r="A17" s="150" t="s">
        <v>96</v>
      </c>
      <c r="B17" s="148"/>
      <c r="C17" s="149" t="s">
        <v>76</v>
      </c>
      <c r="D17" s="151"/>
      <c r="E17" s="259"/>
      <c r="F17" s="259"/>
      <c r="G17" s="259"/>
      <c r="H17" s="259"/>
      <c r="I17" s="259"/>
      <c r="J17" s="259"/>
      <c r="K17" s="259"/>
      <c r="L17" s="259"/>
      <c r="M17" s="261">
        <v>-4286.66</v>
      </c>
      <c r="N17" s="261"/>
      <c r="O17" s="261">
        <v>-4286.66</v>
      </c>
    </row>
    <row r="18" spans="1:15" ht="15">
      <c r="A18" s="150" t="s">
        <v>97</v>
      </c>
      <c r="B18" s="148"/>
      <c r="C18" s="149" t="s">
        <v>77</v>
      </c>
      <c r="D18" s="151"/>
      <c r="E18" s="259"/>
      <c r="F18" s="259"/>
      <c r="G18" s="259"/>
      <c r="H18" s="259"/>
      <c r="I18" s="259"/>
      <c r="J18" s="259"/>
      <c r="K18" s="259"/>
      <c r="L18" s="259"/>
      <c r="M18" s="261">
        <v>-310</v>
      </c>
      <c r="N18" s="261"/>
      <c r="O18" s="261">
        <v>-310</v>
      </c>
    </row>
    <row r="19" spans="1:15" ht="15">
      <c r="A19" s="150" t="s">
        <v>98</v>
      </c>
      <c r="B19" s="148"/>
      <c r="C19" s="149" t="s">
        <v>359</v>
      </c>
      <c r="D19" s="151"/>
      <c r="E19" s="259"/>
      <c r="F19" s="259"/>
      <c r="G19" s="259"/>
      <c r="H19" s="259"/>
      <c r="I19" s="259"/>
      <c r="J19" s="259"/>
      <c r="K19" s="259"/>
      <c r="L19" s="259"/>
      <c r="M19" s="261"/>
      <c r="N19" s="261"/>
      <c r="O19" s="261"/>
    </row>
    <row r="20" spans="1:15" ht="15">
      <c r="A20" s="150" t="s">
        <v>99</v>
      </c>
      <c r="B20" s="148"/>
      <c r="C20" s="149" t="s">
        <v>360</v>
      </c>
      <c r="D20" s="152"/>
      <c r="E20" s="259"/>
      <c r="F20" s="259"/>
      <c r="G20" s="259"/>
      <c r="H20" s="259"/>
      <c r="I20" s="259"/>
      <c r="J20" s="259"/>
      <c r="K20" s="259"/>
      <c r="L20" s="259"/>
      <c r="M20" s="261"/>
      <c r="N20" s="261"/>
      <c r="O20" s="261"/>
    </row>
    <row r="21" spans="1:15" ht="15">
      <c r="A21" s="153" t="s">
        <v>361</v>
      </c>
      <c r="B21" s="148"/>
      <c r="C21" s="425" t="s">
        <v>362</v>
      </c>
      <c r="D21" s="426"/>
      <c r="E21" s="259"/>
      <c r="F21" s="259"/>
      <c r="G21" s="259"/>
      <c r="H21" s="259"/>
      <c r="I21" s="259"/>
      <c r="J21" s="259"/>
      <c r="K21" s="259"/>
      <c r="L21" s="259"/>
      <c r="M21" s="261">
        <v>-19380.33</v>
      </c>
      <c r="N21" s="261"/>
      <c r="O21" s="261">
        <v>-19380.33</v>
      </c>
    </row>
    <row r="22" spans="1:15" ht="15">
      <c r="A22" s="143" t="s">
        <v>363</v>
      </c>
      <c r="B22" s="148"/>
      <c r="C22" s="149" t="s">
        <v>88</v>
      </c>
      <c r="D22" s="154"/>
      <c r="E22" s="259"/>
      <c r="F22" s="259"/>
      <c r="G22" s="259"/>
      <c r="H22" s="259"/>
      <c r="I22" s="259"/>
      <c r="J22" s="259"/>
      <c r="K22" s="259"/>
      <c r="L22" s="259"/>
      <c r="M22" s="261"/>
      <c r="N22" s="261"/>
      <c r="O22" s="261"/>
    </row>
    <row r="23" spans="1:15" ht="15">
      <c r="A23" s="150" t="s">
        <v>364</v>
      </c>
      <c r="B23" s="148"/>
      <c r="C23" s="149" t="s">
        <v>89</v>
      </c>
      <c r="D23" s="154"/>
      <c r="E23" s="259"/>
      <c r="F23" s="259"/>
      <c r="G23" s="259"/>
      <c r="H23" s="259"/>
      <c r="I23" s="259"/>
      <c r="J23" s="259"/>
      <c r="K23" s="259"/>
      <c r="L23" s="259"/>
      <c r="M23" s="261">
        <v>-996</v>
      </c>
      <c r="N23" s="261"/>
      <c r="O23" s="261">
        <v>-996</v>
      </c>
    </row>
    <row r="24" spans="1:15" ht="15">
      <c r="A24" s="150" t="s">
        <v>365</v>
      </c>
      <c r="B24" s="148"/>
      <c r="C24" s="149" t="s">
        <v>366</v>
      </c>
      <c r="D24" s="154"/>
      <c r="E24" s="259"/>
      <c r="F24" s="259"/>
      <c r="G24" s="259"/>
      <c r="H24" s="259"/>
      <c r="I24" s="259"/>
      <c r="J24" s="259"/>
      <c r="K24" s="259"/>
      <c r="L24" s="259"/>
      <c r="M24" s="261"/>
      <c r="N24" s="261"/>
      <c r="O24" s="261"/>
    </row>
    <row r="25" spans="1:15" ht="15">
      <c r="A25" s="150" t="s">
        <v>367</v>
      </c>
      <c r="B25" s="148"/>
      <c r="C25" s="149" t="s">
        <v>368</v>
      </c>
      <c r="D25" s="154"/>
      <c r="E25" s="259"/>
      <c r="F25" s="259"/>
      <c r="G25" s="259"/>
      <c r="H25" s="259"/>
      <c r="I25" s="259"/>
      <c r="J25" s="259"/>
      <c r="K25" s="259"/>
      <c r="L25" s="259"/>
      <c r="M25" s="261">
        <v>-14271.29</v>
      </c>
      <c r="N25" s="261"/>
      <c r="O25" s="261">
        <v>-14271.29</v>
      </c>
    </row>
    <row r="26" spans="1:15" ht="15">
      <c r="A26" s="150" t="s">
        <v>369</v>
      </c>
      <c r="B26" s="148"/>
      <c r="C26" s="149" t="s">
        <v>78</v>
      </c>
      <c r="D26" s="154"/>
      <c r="E26" s="259"/>
      <c r="F26" s="259"/>
      <c r="G26" s="259"/>
      <c r="H26" s="259"/>
      <c r="I26" s="259"/>
      <c r="J26" s="259"/>
      <c r="K26" s="259"/>
      <c r="L26" s="259"/>
      <c r="M26" s="261">
        <v>-327.67</v>
      </c>
      <c r="N26" s="261"/>
      <c r="O26" s="261">
        <v>-327.67</v>
      </c>
    </row>
    <row r="27" spans="1:15" ht="28.5" customHeight="1">
      <c r="A27" s="260" t="s">
        <v>39</v>
      </c>
      <c r="B27" s="427" t="s">
        <v>79</v>
      </c>
      <c r="C27" s="428"/>
      <c r="D27" s="429"/>
      <c r="E27" s="259"/>
      <c r="F27" s="259"/>
      <c r="G27" s="259"/>
      <c r="H27" s="259"/>
      <c r="I27" s="259"/>
      <c r="J27" s="259"/>
      <c r="K27" s="259"/>
      <c r="L27" s="259"/>
      <c r="M27" s="261"/>
      <c r="N27" s="261"/>
      <c r="O27" s="261"/>
    </row>
    <row r="28" spans="1:15" ht="15">
      <c r="A28" s="138" t="s">
        <v>42</v>
      </c>
      <c r="B28" s="430" t="s">
        <v>80</v>
      </c>
      <c r="C28" s="431"/>
      <c r="D28" s="432"/>
      <c r="E28" s="259"/>
      <c r="F28" s="259"/>
      <c r="G28" s="259"/>
      <c r="H28" s="259"/>
      <c r="I28" s="259"/>
      <c r="J28" s="259"/>
      <c r="K28" s="259"/>
      <c r="L28" s="259"/>
      <c r="M28" s="261"/>
      <c r="N28" s="261"/>
      <c r="O28" s="261"/>
    </row>
    <row r="29" spans="1:15" ht="14.25">
      <c r="A29" s="155" t="s">
        <v>117</v>
      </c>
      <c r="B29" s="156"/>
      <c r="C29" s="157" t="s">
        <v>370</v>
      </c>
      <c r="D29" s="86"/>
      <c r="E29" s="259"/>
      <c r="F29" s="259"/>
      <c r="G29" s="259"/>
      <c r="H29" s="259"/>
      <c r="I29" s="259"/>
      <c r="J29" s="259"/>
      <c r="K29" s="259"/>
      <c r="L29" s="259"/>
      <c r="M29" s="262">
        <v>-286546.23</v>
      </c>
      <c r="N29" s="262"/>
      <c r="O29" s="262">
        <v>-286546.23</v>
      </c>
    </row>
    <row r="30" spans="1:15" ht="15">
      <c r="A30" s="158" t="s">
        <v>371</v>
      </c>
      <c r="B30" s="84"/>
      <c r="C30" s="85"/>
      <c r="D30" s="159" t="s">
        <v>82</v>
      </c>
      <c r="E30" s="259"/>
      <c r="F30" s="259"/>
      <c r="G30" s="259"/>
      <c r="H30" s="259"/>
      <c r="I30" s="259"/>
      <c r="J30" s="259"/>
      <c r="K30" s="259"/>
      <c r="L30" s="259"/>
      <c r="M30" s="261">
        <v>-228158.79</v>
      </c>
      <c r="N30" s="261"/>
      <c r="O30" s="261">
        <v>-228158.79</v>
      </c>
    </row>
    <row r="31" spans="1:15" ht="15">
      <c r="A31" s="160" t="s">
        <v>372</v>
      </c>
      <c r="B31" s="148"/>
      <c r="C31" s="161"/>
      <c r="D31" s="159" t="s">
        <v>83</v>
      </c>
      <c r="E31" s="259"/>
      <c r="F31" s="259"/>
      <c r="G31" s="259"/>
      <c r="H31" s="259"/>
      <c r="I31" s="259"/>
      <c r="J31" s="259"/>
      <c r="K31" s="259"/>
      <c r="L31" s="259"/>
      <c r="M31" s="261">
        <v>-19900</v>
      </c>
      <c r="N31" s="261"/>
      <c r="O31" s="261">
        <v>-19900</v>
      </c>
    </row>
    <row r="32" spans="1:15" ht="15">
      <c r="A32" s="160" t="s">
        <v>373</v>
      </c>
      <c r="B32" s="148"/>
      <c r="C32" s="161"/>
      <c r="D32" s="159" t="s">
        <v>84</v>
      </c>
      <c r="E32" s="259"/>
      <c r="F32" s="259"/>
      <c r="G32" s="259"/>
      <c r="H32" s="259"/>
      <c r="I32" s="259"/>
      <c r="J32" s="259"/>
      <c r="K32" s="259"/>
      <c r="L32" s="259"/>
      <c r="M32" s="261">
        <v>-45</v>
      </c>
      <c r="N32" s="261"/>
      <c r="O32" s="261">
        <v>-45</v>
      </c>
    </row>
    <row r="33" spans="1:15" ht="15">
      <c r="A33" s="160" t="s">
        <v>374</v>
      </c>
      <c r="B33" s="148"/>
      <c r="C33" s="161"/>
      <c r="D33" s="159" t="s">
        <v>85</v>
      </c>
      <c r="E33" s="259"/>
      <c r="F33" s="259"/>
      <c r="G33" s="259"/>
      <c r="H33" s="259"/>
      <c r="I33" s="259"/>
      <c r="J33" s="259"/>
      <c r="K33" s="259"/>
      <c r="L33" s="259"/>
      <c r="M33" s="261">
        <v>-6079.07</v>
      </c>
      <c r="N33" s="261"/>
      <c r="O33" s="261">
        <v>-6079.07</v>
      </c>
    </row>
    <row r="34" spans="1:15" ht="15">
      <c r="A34" s="160" t="s">
        <v>375</v>
      </c>
      <c r="B34" s="148"/>
      <c r="C34" s="161"/>
      <c r="D34" s="159" t="s">
        <v>86</v>
      </c>
      <c r="E34" s="259"/>
      <c r="F34" s="259"/>
      <c r="G34" s="259"/>
      <c r="H34" s="259"/>
      <c r="I34" s="259"/>
      <c r="J34" s="259"/>
      <c r="K34" s="259"/>
      <c r="L34" s="259"/>
      <c r="M34" s="261">
        <v>-310</v>
      </c>
      <c r="N34" s="261"/>
      <c r="O34" s="261">
        <v>-310</v>
      </c>
    </row>
    <row r="35" spans="1:15" ht="15">
      <c r="A35" s="160" t="s">
        <v>376</v>
      </c>
      <c r="B35" s="148"/>
      <c r="C35" s="161"/>
      <c r="D35" s="159" t="s">
        <v>359</v>
      </c>
      <c r="E35" s="259"/>
      <c r="F35" s="259"/>
      <c r="G35" s="259"/>
      <c r="H35" s="259"/>
      <c r="I35" s="259"/>
      <c r="J35" s="259"/>
      <c r="K35" s="259"/>
      <c r="L35" s="259"/>
      <c r="M35" s="261"/>
      <c r="N35" s="261"/>
      <c r="O35" s="261"/>
    </row>
    <row r="36" spans="1:15" ht="15">
      <c r="A36" s="160" t="s">
        <v>377</v>
      </c>
      <c r="B36" s="148"/>
      <c r="C36" s="161"/>
      <c r="D36" s="159" t="s">
        <v>87</v>
      </c>
      <c r="E36" s="259"/>
      <c r="F36" s="259"/>
      <c r="G36" s="259"/>
      <c r="H36" s="259"/>
      <c r="I36" s="259"/>
      <c r="J36" s="259"/>
      <c r="K36" s="259"/>
      <c r="L36" s="259"/>
      <c r="M36" s="261">
        <v>-19489.89</v>
      </c>
      <c r="N36" s="261"/>
      <c r="O36" s="261">
        <v>-19489.89</v>
      </c>
    </row>
    <row r="37" spans="1:15" ht="15">
      <c r="A37" s="160" t="s">
        <v>378</v>
      </c>
      <c r="B37" s="148"/>
      <c r="C37" s="161"/>
      <c r="D37" s="159" t="s">
        <v>88</v>
      </c>
      <c r="E37" s="259"/>
      <c r="F37" s="259"/>
      <c r="G37" s="259"/>
      <c r="H37" s="259"/>
      <c r="I37" s="259"/>
      <c r="J37" s="259"/>
      <c r="K37" s="259"/>
      <c r="L37" s="259"/>
      <c r="M37" s="261"/>
      <c r="N37" s="261"/>
      <c r="O37" s="261"/>
    </row>
    <row r="38" spans="1:15" ht="15">
      <c r="A38" s="160" t="s">
        <v>379</v>
      </c>
      <c r="B38" s="148"/>
      <c r="C38" s="161"/>
      <c r="D38" s="159" t="s">
        <v>89</v>
      </c>
      <c r="E38" s="259"/>
      <c r="F38" s="259"/>
      <c r="G38" s="259"/>
      <c r="H38" s="259"/>
      <c r="I38" s="259"/>
      <c r="J38" s="259"/>
      <c r="K38" s="259"/>
      <c r="L38" s="259"/>
      <c r="M38" s="261">
        <v>-1000</v>
      </c>
      <c r="N38" s="261"/>
      <c r="O38" s="261">
        <v>-1000</v>
      </c>
    </row>
    <row r="39" spans="1:15" ht="15">
      <c r="A39" s="143" t="s">
        <v>380</v>
      </c>
      <c r="B39" s="148"/>
      <c r="C39" s="161"/>
      <c r="D39" s="159" t="s">
        <v>90</v>
      </c>
      <c r="E39" s="259"/>
      <c r="F39" s="259"/>
      <c r="G39" s="259"/>
      <c r="H39" s="259"/>
      <c r="I39" s="259"/>
      <c r="J39" s="259"/>
      <c r="K39" s="259"/>
      <c r="L39" s="259"/>
      <c r="M39" s="261">
        <v>-11076.51</v>
      </c>
      <c r="N39" s="261"/>
      <c r="O39" s="261">
        <v>-11076.51</v>
      </c>
    </row>
    <row r="40" spans="1:15" ht="15">
      <c r="A40" s="143" t="s">
        <v>381</v>
      </c>
      <c r="B40" s="148"/>
      <c r="C40" s="161"/>
      <c r="D40" s="159" t="s">
        <v>382</v>
      </c>
      <c r="E40" s="259"/>
      <c r="F40" s="259"/>
      <c r="G40" s="259"/>
      <c r="H40" s="259"/>
      <c r="I40" s="259"/>
      <c r="J40" s="259"/>
      <c r="K40" s="259"/>
      <c r="L40" s="259"/>
      <c r="M40" s="261"/>
      <c r="N40" s="261"/>
      <c r="O40" s="261"/>
    </row>
    <row r="41" spans="1:15" ht="15">
      <c r="A41" s="143" t="s">
        <v>383</v>
      </c>
      <c r="B41" s="148"/>
      <c r="C41" s="161"/>
      <c r="D41" s="159" t="s">
        <v>91</v>
      </c>
      <c r="E41" s="259"/>
      <c r="F41" s="259"/>
      <c r="G41" s="259"/>
      <c r="H41" s="259"/>
      <c r="I41" s="259"/>
      <c r="J41" s="259"/>
      <c r="K41" s="259"/>
      <c r="L41" s="259"/>
      <c r="M41" s="276">
        <v>-486.97</v>
      </c>
      <c r="N41" s="259"/>
      <c r="O41" s="276">
        <v>-486.97</v>
      </c>
    </row>
    <row r="42" spans="1:15" ht="12.75">
      <c r="A42" s="433" t="s">
        <v>100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</row>
  </sheetData>
  <sheetProtection/>
  <mergeCells count="11">
    <mergeCell ref="A5:O5"/>
    <mergeCell ref="A7:O7"/>
    <mergeCell ref="A9:A10"/>
    <mergeCell ref="B9:D10"/>
    <mergeCell ref="E9:N9"/>
    <mergeCell ref="O9:O10"/>
    <mergeCell ref="B11:D11"/>
    <mergeCell ref="C21:D21"/>
    <mergeCell ref="B27:D27"/>
    <mergeCell ref="B28:D28"/>
    <mergeCell ref="A42:O42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zoomScalePageLayoutView="0" workbookViewId="0" topLeftCell="A1">
      <selection activeCell="L4" sqref="L4"/>
    </sheetView>
  </sheetViews>
  <sheetFormatPr defaultColWidth="9.140625" defaultRowHeight="12.75"/>
  <cols>
    <col min="1" max="1" width="6.421875" style="43" bestFit="1" customWidth="1"/>
    <col min="2" max="2" width="30.57421875" style="43" bestFit="1" customWidth="1"/>
    <col min="3" max="3" width="13.421875" style="43" customWidth="1"/>
    <col min="4" max="4" width="10.421875" style="43" customWidth="1"/>
    <col min="5" max="5" width="15.28125" style="43" customWidth="1"/>
    <col min="6" max="6" width="15.421875" style="43" customWidth="1"/>
    <col min="7" max="7" width="9.140625" style="43" customWidth="1"/>
    <col min="8" max="8" width="12.140625" style="43" bestFit="1" customWidth="1"/>
    <col min="9" max="9" width="11.421875" style="43" customWidth="1"/>
    <col min="10" max="16384" width="9.140625" style="43" customWidth="1"/>
  </cols>
  <sheetData>
    <row r="1" spans="1:10" ht="12.75">
      <c r="A1" s="41"/>
      <c r="B1" s="41"/>
      <c r="C1" s="41"/>
      <c r="D1" s="41"/>
      <c r="E1" s="41"/>
      <c r="F1" s="41"/>
      <c r="G1" s="41"/>
      <c r="H1" s="42"/>
      <c r="I1" s="205" t="s">
        <v>406</v>
      </c>
      <c r="J1" s="41"/>
    </row>
    <row r="2" spans="1:10" ht="12.75">
      <c r="A2" s="41"/>
      <c r="B2" s="41"/>
      <c r="C2" s="41"/>
      <c r="D2" s="41"/>
      <c r="E2" s="41"/>
      <c r="F2" s="41"/>
      <c r="G2" s="41"/>
      <c r="H2" s="44" t="s">
        <v>101</v>
      </c>
      <c r="I2" s="41"/>
      <c r="J2" s="41"/>
    </row>
    <row r="3" spans="1:10" ht="12" customHeight="1">
      <c r="A3" s="41"/>
      <c r="B3" s="41"/>
      <c r="C3" s="41"/>
      <c r="D3" s="41"/>
      <c r="E3" s="41"/>
      <c r="F3" s="41"/>
      <c r="G3" s="41"/>
      <c r="H3" s="44" t="s">
        <v>102</v>
      </c>
      <c r="I3" s="41"/>
      <c r="J3" s="41"/>
    </row>
    <row r="4" spans="1:12" ht="22.5" customHeight="1">
      <c r="A4" s="41"/>
      <c r="B4" s="41"/>
      <c r="C4" s="41"/>
      <c r="D4" s="41"/>
      <c r="E4" s="269" t="s">
        <v>405</v>
      </c>
      <c r="F4" s="41"/>
      <c r="G4" s="41"/>
      <c r="H4" s="41"/>
      <c r="I4" s="41"/>
      <c r="J4" s="41"/>
      <c r="L4" s="275"/>
    </row>
    <row r="5" spans="1:10" ht="8.2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8.2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7.25" customHeight="1">
      <c r="A7" s="307" t="s">
        <v>103</v>
      </c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5.75">
      <c r="A9" s="309" t="s">
        <v>104</v>
      </c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47.25" customHeight="1">
      <c r="A11" s="311" t="s">
        <v>31</v>
      </c>
      <c r="B11" s="305" t="s">
        <v>3</v>
      </c>
      <c r="C11" s="305" t="s">
        <v>24</v>
      </c>
      <c r="D11" s="305" t="s">
        <v>25</v>
      </c>
      <c r="E11" s="305" t="s">
        <v>26</v>
      </c>
      <c r="F11" s="305"/>
      <c r="G11" s="305" t="s">
        <v>105</v>
      </c>
      <c r="H11" s="305"/>
      <c r="I11" s="305" t="s">
        <v>6</v>
      </c>
      <c r="J11" s="305" t="s">
        <v>36</v>
      </c>
    </row>
    <row r="12" spans="1:10" ht="24">
      <c r="A12" s="312"/>
      <c r="B12" s="305"/>
      <c r="C12" s="305"/>
      <c r="D12" s="305"/>
      <c r="E12" s="46" t="s">
        <v>106</v>
      </c>
      <c r="F12" s="46" t="s">
        <v>107</v>
      </c>
      <c r="G12" s="46" t="s">
        <v>108</v>
      </c>
      <c r="H12" s="46" t="s">
        <v>109</v>
      </c>
      <c r="I12" s="305"/>
      <c r="J12" s="305"/>
    </row>
    <row r="13" spans="1:10" ht="12.75">
      <c r="A13" s="47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  <c r="G13" s="48">
        <v>7</v>
      </c>
      <c r="H13" s="47">
        <v>8</v>
      </c>
      <c r="I13" s="48">
        <v>9</v>
      </c>
      <c r="J13" s="48">
        <v>10</v>
      </c>
    </row>
    <row r="14" spans="1:10" ht="24">
      <c r="A14" s="45" t="s">
        <v>38</v>
      </c>
      <c r="B14" s="49" t="s">
        <v>110</v>
      </c>
      <c r="C14" s="50"/>
      <c r="D14" s="51">
        <v>512.39</v>
      </c>
      <c r="E14" s="52"/>
      <c r="F14" s="52"/>
      <c r="G14" s="52"/>
      <c r="H14" s="52"/>
      <c r="I14" s="52"/>
      <c r="J14" s="242">
        <v>512.39</v>
      </c>
    </row>
    <row r="15" spans="1:10" ht="24">
      <c r="A15" s="46" t="s">
        <v>39</v>
      </c>
      <c r="B15" s="54" t="s">
        <v>111</v>
      </c>
      <c r="C15" s="50"/>
      <c r="D15" s="188">
        <v>19692.68</v>
      </c>
      <c r="E15" s="56"/>
      <c r="F15" s="56"/>
      <c r="G15" s="56"/>
      <c r="H15" s="56"/>
      <c r="I15" s="56"/>
      <c r="J15" s="242">
        <v>19692.68</v>
      </c>
    </row>
    <row r="16" spans="1:10" ht="12.75">
      <c r="A16" s="46" t="s">
        <v>112</v>
      </c>
      <c r="B16" s="57" t="s">
        <v>113</v>
      </c>
      <c r="C16" s="50"/>
      <c r="D16" s="58">
        <v>18941.54</v>
      </c>
      <c r="E16" s="50"/>
      <c r="F16" s="50"/>
      <c r="G16" s="50"/>
      <c r="H16" s="50"/>
      <c r="I16" s="50"/>
      <c r="J16" s="53">
        <v>18941.54</v>
      </c>
    </row>
    <row r="17" spans="1:10" ht="24">
      <c r="A17" s="46" t="s">
        <v>114</v>
      </c>
      <c r="B17" s="57" t="s">
        <v>115</v>
      </c>
      <c r="C17" s="50"/>
      <c r="D17" s="59">
        <v>751.14</v>
      </c>
      <c r="E17" s="50"/>
      <c r="F17" s="50"/>
      <c r="G17" s="50"/>
      <c r="H17" s="50"/>
      <c r="I17" s="50"/>
      <c r="J17" s="53">
        <v>751.14</v>
      </c>
    </row>
    <row r="18" spans="1:10" ht="24">
      <c r="A18" s="46" t="s">
        <v>42</v>
      </c>
      <c r="B18" s="54" t="s">
        <v>116</v>
      </c>
      <c r="C18" s="50"/>
      <c r="D18" s="55">
        <v>19739.16</v>
      </c>
      <c r="E18" s="50"/>
      <c r="F18" s="50"/>
      <c r="G18" s="50"/>
      <c r="H18" s="50"/>
      <c r="I18" s="50"/>
      <c r="J18" s="242">
        <v>19739.16</v>
      </c>
    </row>
    <row r="19" spans="1:10" ht="12.75">
      <c r="A19" s="46" t="s">
        <v>117</v>
      </c>
      <c r="B19" s="57" t="s">
        <v>118</v>
      </c>
      <c r="C19" s="56"/>
      <c r="D19" s="55"/>
      <c r="E19" s="56"/>
      <c r="F19" s="56"/>
      <c r="G19" s="56"/>
      <c r="H19" s="56"/>
      <c r="I19" s="56"/>
      <c r="J19" s="53"/>
    </row>
    <row r="20" spans="1:10" ht="12.75">
      <c r="A20" s="46" t="s">
        <v>119</v>
      </c>
      <c r="B20" s="57" t="s">
        <v>120</v>
      </c>
      <c r="C20" s="56"/>
      <c r="D20" s="55"/>
      <c r="E20" s="56"/>
      <c r="F20" s="56"/>
      <c r="G20" s="56"/>
      <c r="H20" s="56"/>
      <c r="I20" s="56"/>
      <c r="J20" s="53"/>
    </row>
    <row r="21" spans="1:10" ht="12.75">
      <c r="A21" s="46" t="s">
        <v>121</v>
      </c>
      <c r="B21" s="57" t="s">
        <v>122</v>
      </c>
      <c r="C21" s="56"/>
      <c r="D21" s="59">
        <v>19739.16</v>
      </c>
      <c r="E21" s="56"/>
      <c r="F21" s="56"/>
      <c r="G21" s="56"/>
      <c r="H21" s="56"/>
      <c r="I21" s="56"/>
      <c r="J21" s="53">
        <v>19739.16</v>
      </c>
    </row>
    <row r="22" spans="1:10" ht="12.75">
      <c r="A22" s="46" t="s">
        <v>123</v>
      </c>
      <c r="B22" s="57" t="s">
        <v>124</v>
      </c>
      <c r="C22" s="56"/>
      <c r="D22" s="55"/>
      <c r="E22" s="56"/>
      <c r="F22" s="56"/>
      <c r="G22" s="56"/>
      <c r="H22" s="56"/>
      <c r="I22" s="56"/>
      <c r="J22" s="53"/>
    </row>
    <row r="23" spans="1:10" ht="12.75">
      <c r="A23" s="46" t="s">
        <v>44</v>
      </c>
      <c r="B23" s="54" t="s">
        <v>125</v>
      </c>
      <c r="C23" s="52"/>
      <c r="D23" s="52"/>
      <c r="E23" s="52"/>
      <c r="F23" s="52"/>
      <c r="G23" s="52"/>
      <c r="H23" s="52"/>
      <c r="I23" s="52"/>
      <c r="J23" s="53"/>
    </row>
    <row r="24" spans="1:10" ht="24" customHeight="1">
      <c r="A24" s="45" t="s">
        <v>46</v>
      </c>
      <c r="B24" s="60" t="s">
        <v>126</v>
      </c>
      <c r="C24" s="61"/>
      <c r="D24" s="273">
        <f>+D14+D15-D18</f>
        <v>465.90999999999985</v>
      </c>
      <c r="E24" s="274"/>
      <c r="F24" s="274"/>
      <c r="G24" s="274"/>
      <c r="H24" s="274"/>
      <c r="I24" s="274"/>
      <c r="J24" s="273">
        <v>465.90999999999985</v>
      </c>
    </row>
    <row r="25" spans="1:10" ht="24">
      <c r="A25" s="46" t="s">
        <v>48</v>
      </c>
      <c r="B25" s="62" t="s">
        <v>127</v>
      </c>
      <c r="C25" s="52"/>
      <c r="D25" s="52"/>
      <c r="E25" s="52"/>
      <c r="F25" s="52"/>
      <c r="G25" s="52"/>
      <c r="H25" s="52"/>
      <c r="I25" s="52"/>
      <c r="J25" s="53"/>
    </row>
    <row r="26" spans="1:10" ht="36">
      <c r="A26" s="46" t="s">
        <v>50</v>
      </c>
      <c r="B26" s="62" t="s">
        <v>128</v>
      </c>
      <c r="C26" s="52"/>
      <c r="D26" s="52"/>
      <c r="E26" s="52"/>
      <c r="F26" s="52"/>
      <c r="G26" s="52"/>
      <c r="H26" s="52"/>
      <c r="I26" s="52"/>
      <c r="J26" s="53"/>
    </row>
    <row r="27" spans="1:10" ht="24">
      <c r="A27" s="46" t="s">
        <v>52</v>
      </c>
      <c r="B27" s="63" t="s">
        <v>129</v>
      </c>
      <c r="C27" s="52"/>
      <c r="D27" s="52"/>
      <c r="E27" s="52"/>
      <c r="F27" s="52"/>
      <c r="G27" s="52"/>
      <c r="H27" s="52"/>
      <c r="I27" s="52"/>
      <c r="J27" s="53"/>
    </row>
    <row r="28" spans="1:10" ht="24">
      <c r="A28" s="46" t="s">
        <v>54</v>
      </c>
      <c r="B28" s="63" t="s">
        <v>130</v>
      </c>
      <c r="C28" s="52"/>
      <c r="D28" s="52"/>
      <c r="E28" s="52"/>
      <c r="F28" s="52"/>
      <c r="G28" s="52"/>
      <c r="H28" s="52"/>
      <c r="I28" s="52"/>
      <c r="J28" s="53"/>
    </row>
    <row r="29" spans="1:10" ht="48">
      <c r="A29" s="46" t="s">
        <v>55</v>
      </c>
      <c r="B29" s="63" t="s">
        <v>131</v>
      </c>
      <c r="C29" s="52"/>
      <c r="D29" s="52">
        <f>+D30+D31+D32+D33</f>
        <v>0</v>
      </c>
      <c r="E29" s="52"/>
      <c r="F29" s="52"/>
      <c r="G29" s="52"/>
      <c r="H29" s="52"/>
      <c r="I29" s="52"/>
      <c r="J29" s="53">
        <v>0</v>
      </c>
    </row>
    <row r="30" spans="1:10" ht="12.75">
      <c r="A30" s="46" t="s">
        <v>132</v>
      </c>
      <c r="B30" s="64" t="s">
        <v>118</v>
      </c>
      <c r="C30" s="52"/>
      <c r="D30" s="52"/>
      <c r="E30" s="52"/>
      <c r="F30" s="52"/>
      <c r="G30" s="52"/>
      <c r="H30" s="52"/>
      <c r="I30" s="52"/>
      <c r="J30" s="53"/>
    </row>
    <row r="31" spans="1:10" ht="12.75">
      <c r="A31" s="46" t="s">
        <v>133</v>
      </c>
      <c r="B31" s="64" t="s">
        <v>120</v>
      </c>
      <c r="C31" s="52"/>
      <c r="D31" s="52"/>
      <c r="E31" s="52"/>
      <c r="F31" s="52"/>
      <c r="G31" s="52"/>
      <c r="H31" s="52"/>
      <c r="I31" s="52"/>
      <c r="J31" s="53"/>
    </row>
    <row r="32" spans="1:10" ht="12.75">
      <c r="A32" s="46" t="s">
        <v>134</v>
      </c>
      <c r="B32" s="64" t="s">
        <v>122</v>
      </c>
      <c r="C32" s="52"/>
      <c r="D32" s="52"/>
      <c r="E32" s="52"/>
      <c r="F32" s="52"/>
      <c r="G32" s="52"/>
      <c r="H32" s="52"/>
      <c r="I32" s="52"/>
      <c r="J32" s="53"/>
    </row>
    <row r="33" spans="1:10" ht="12.75">
      <c r="A33" s="46" t="s">
        <v>135</v>
      </c>
      <c r="B33" s="64" t="s">
        <v>124</v>
      </c>
      <c r="C33" s="52"/>
      <c r="D33" s="52"/>
      <c r="E33" s="52"/>
      <c r="F33" s="52"/>
      <c r="G33" s="52"/>
      <c r="H33" s="52"/>
      <c r="I33" s="52"/>
      <c r="J33" s="53"/>
    </row>
    <row r="34" spans="1:10" ht="12.75">
      <c r="A34" s="46" t="s">
        <v>56</v>
      </c>
      <c r="B34" s="63" t="s">
        <v>136</v>
      </c>
      <c r="C34" s="52"/>
      <c r="D34" s="52"/>
      <c r="E34" s="52"/>
      <c r="F34" s="52"/>
      <c r="G34" s="52"/>
      <c r="H34" s="52"/>
      <c r="I34" s="52"/>
      <c r="J34" s="53"/>
    </row>
    <row r="35" spans="1:10" ht="27.75" customHeight="1">
      <c r="A35" s="45" t="s">
        <v>57</v>
      </c>
      <c r="B35" s="65" t="s">
        <v>137</v>
      </c>
      <c r="C35" s="52"/>
      <c r="D35" s="52">
        <f>+D25+D26+D27+D28+D29+D34</f>
        <v>0</v>
      </c>
      <c r="E35" s="52"/>
      <c r="F35" s="52"/>
      <c r="G35" s="52"/>
      <c r="H35" s="52"/>
      <c r="I35" s="52"/>
      <c r="J35" s="53">
        <v>0</v>
      </c>
    </row>
    <row r="36" spans="1:10" ht="24">
      <c r="A36" s="45" t="s">
        <v>59</v>
      </c>
      <c r="B36" s="65" t="s">
        <v>138</v>
      </c>
      <c r="C36" s="52"/>
      <c r="D36" s="271">
        <v>465.91</v>
      </c>
      <c r="E36" s="272"/>
      <c r="F36" s="272"/>
      <c r="G36" s="272"/>
      <c r="H36" s="272"/>
      <c r="I36" s="272"/>
      <c r="J36" s="273">
        <v>465.91</v>
      </c>
    </row>
    <row r="37" spans="1:10" ht="24">
      <c r="A37" s="45" t="s">
        <v>60</v>
      </c>
      <c r="B37" s="65" t="s">
        <v>139</v>
      </c>
      <c r="C37" s="52"/>
      <c r="D37" s="51">
        <v>512.39</v>
      </c>
      <c r="E37" s="52"/>
      <c r="F37" s="52"/>
      <c r="G37" s="52"/>
      <c r="H37" s="52"/>
      <c r="I37" s="52"/>
      <c r="J37" s="242">
        <v>512.39</v>
      </c>
    </row>
    <row r="38" spans="1:10" ht="15" customHeight="1">
      <c r="A38" s="41"/>
      <c r="B38" s="41"/>
      <c r="C38" s="41"/>
      <c r="D38" s="41"/>
      <c r="E38" s="66" t="s">
        <v>140</v>
      </c>
      <c r="F38" s="41"/>
      <c r="G38" s="41"/>
      <c r="H38" s="41"/>
      <c r="I38" s="41"/>
      <c r="J38" s="41"/>
    </row>
    <row r="39" spans="1:10" ht="12.75" customHeight="1">
      <c r="A39" s="306" t="s">
        <v>141</v>
      </c>
      <c r="B39" s="306"/>
      <c r="C39" s="306"/>
      <c r="D39" s="306"/>
      <c r="E39" s="306"/>
      <c r="F39" s="306"/>
      <c r="G39" s="306"/>
      <c r="H39" s="41"/>
      <c r="I39" s="41"/>
      <c r="J39" s="41"/>
    </row>
    <row r="40" spans="1:10" ht="12.75">
      <c r="A40" s="41"/>
      <c r="B40" s="41"/>
      <c r="C40" s="41"/>
      <c r="D40" s="41"/>
      <c r="E40" s="41"/>
      <c r="F40" s="41"/>
      <c r="G40" s="41"/>
      <c r="H40" s="41"/>
      <c r="I40" s="41"/>
      <c r="J40" s="41"/>
    </row>
  </sheetData>
  <sheetProtection/>
  <mergeCells count="11">
    <mergeCell ref="A7:J7"/>
    <mergeCell ref="A9:J9"/>
    <mergeCell ref="A11:A12"/>
    <mergeCell ref="B11:B12"/>
    <mergeCell ref="C11:C12"/>
    <mergeCell ref="D11:D12"/>
    <mergeCell ref="E11:F11"/>
    <mergeCell ref="G11:H11"/>
    <mergeCell ref="I11:I12"/>
    <mergeCell ref="J11:J12"/>
    <mergeCell ref="A39:G39"/>
  </mergeCells>
  <printOptions/>
  <pageMargins left="0.7" right="0.7" top="0.75" bottom="0.75" header="0.3" footer="0.3"/>
  <pageSetup fitToHeight="1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57421875" style="37" customWidth="1"/>
    <col min="2" max="2" width="1.8515625" style="37" customWidth="1"/>
    <col min="3" max="3" width="52.00390625" style="37" customWidth="1"/>
    <col min="4" max="5" width="15.7109375" style="37" customWidth="1"/>
    <col min="6" max="16384" width="9.140625" style="37" customWidth="1"/>
  </cols>
  <sheetData>
    <row r="1" spans="4:5" ht="12.75">
      <c r="D1" s="67" t="s">
        <v>404</v>
      </c>
      <c r="E1" s="1"/>
    </row>
    <row r="2" spans="1:5" ht="12.75">
      <c r="A2" s="195"/>
      <c r="B2" s="195"/>
      <c r="C2" s="195"/>
      <c r="D2" s="197"/>
      <c r="E2" s="198" t="s">
        <v>389</v>
      </c>
    </row>
    <row r="3" spans="1:5" ht="12.75">
      <c r="A3" s="195"/>
      <c r="B3" s="195"/>
      <c r="C3" s="199"/>
      <c r="D3" s="200" t="s">
        <v>390</v>
      </c>
      <c r="E3" s="200"/>
    </row>
    <row r="4" spans="1:5" ht="12.75">
      <c r="A4" s="195"/>
      <c r="B4" s="195"/>
      <c r="C4" s="199"/>
      <c r="D4" s="200"/>
      <c r="E4" s="200"/>
    </row>
    <row r="5" spans="1:5" ht="18.75">
      <c r="A5" s="195"/>
      <c r="B5" s="195"/>
      <c r="C5" s="270" t="s">
        <v>405</v>
      </c>
      <c r="D5" s="200"/>
      <c r="E5" s="200"/>
    </row>
    <row r="6" spans="1:5" ht="12.75">
      <c r="A6" s="195"/>
      <c r="B6" s="195"/>
      <c r="C6" s="199"/>
      <c r="D6" s="200"/>
      <c r="E6" s="200"/>
    </row>
    <row r="7" spans="1:5" ht="33" customHeight="1">
      <c r="A7" s="316" t="s">
        <v>391</v>
      </c>
      <c r="B7" s="316"/>
      <c r="C7" s="316"/>
      <c r="D7" s="316"/>
      <c r="E7" s="316"/>
    </row>
    <row r="8" spans="1:5" ht="12.75" customHeight="1">
      <c r="A8" s="196"/>
      <c r="B8" s="196"/>
      <c r="C8" s="196"/>
      <c r="D8" s="196"/>
      <c r="E8" s="196"/>
    </row>
    <row r="9" spans="1:5" ht="15" customHeight="1">
      <c r="A9" s="317" t="s">
        <v>392</v>
      </c>
      <c r="B9" s="317"/>
      <c r="C9" s="317"/>
      <c r="D9" s="317"/>
      <c r="E9" s="317"/>
    </row>
    <row r="10" spans="1:5" ht="12.75">
      <c r="A10" s="195"/>
      <c r="B10" s="195"/>
      <c r="C10" s="195"/>
      <c r="D10" s="195"/>
      <c r="E10" s="195"/>
    </row>
    <row r="11" spans="1:5" ht="38.25">
      <c r="A11" s="71" t="s">
        <v>31</v>
      </c>
      <c r="B11" s="318" t="s">
        <v>92</v>
      </c>
      <c r="C11" s="319"/>
      <c r="D11" s="71" t="s">
        <v>70</v>
      </c>
      <c r="E11" s="71" t="s">
        <v>71</v>
      </c>
    </row>
    <row r="12" spans="1:5" ht="12.75">
      <c r="A12" s="10">
        <v>1</v>
      </c>
      <c r="B12" s="320">
        <v>2</v>
      </c>
      <c r="C12" s="321"/>
      <c r="D12" s="10">
        <v>3</v>
      </c>
      <c r="E12" s="10">
        <v>4</v>
      </c>
    </row>
    <row r="13" spans="1:5" ht="12.75">
      <c r="A13" s="71" t="s">
        <v>38</v>
      </c>
      <c r="B13" s="322" t="s">
        <v>393</v>
      </c>
      <c r="C13" s="323"/>
      <c r="D13" s="184">
        <v>35523.24</v>
      </c>
      <c r="E13" s="184">
        <v>31202.38</v>
      </c>
    </row>
    <row r="14" spans="1:5" ht="12.75">
      <c r="A14" s="4" t="s">
        <v>93</v>
      </c>
      <c r="B14" s="3"/>
      <c r="C14" s="86" t="s">
        <v>394</v>
      </c>
      <c r="D14" s="185"/>
      <c r="E14" s="173"/>
    </row>
    <row r="15" spans="1:5" ht="12.75">
      <c r="A15" s="4" t="s">
        <v>94</v>
      </c>
      <c r="B15" s="3"/>
      <c r="C15" s="86" t="s">
        <v>395</v>
      </c>
      <c r="D15" s="185"/>
      <c r="E15" s="173"/>
    </row>
    <row r="16" spans="1:5" ht="12.75">
      <c r="A16" s="4" t="s">
        <v>81</v>
      </c>
      <c r="B16" s="3"/>
      <c r="C16" s="86" t="s">
        <v>396</v>
      </c>
      <c r="D16" s="185"/>
      <c r="E16" s="173"/>
    </row>
    <row r="17" spans="1:5" ht="12.75">
      <c r="A17" s="5" t="s">
        <v>95</v>
      </c>
      <c r="B17" s="201"/>
      <c r="C17" s="86" t="s">
        <v>397</v>
      </c>
      <c r="D17" s="185"/>
      <c r="E17" s="173"/>
    </row>
    <row r="18" spans="1:5" ht="25.5">
      <c r="A18" s="5" t="s">
        <v>96</v>
      </c>
      <c r="B18" s="201"/>
      <c r="C18" s="86" t="s">
        <v>398</v>
      </c>
      <c r="D18" s="185"/>
      <c r="E18" s="173"/>
    </row>
    <row r="19" spans="1:5" ht="12.75">
      <c r="A19" s="5" t="s">
        <v>97</v>
      </c>
      <c r="B19" s="201"/>
      <c r="C19" s="86" t="s">
        <v>399</v>
      </c>
      <c r="D19" s="185">
        <v>35523.24</v>
      </c>
      <c r="E19" s="172">
        <v>31202.38</v>
      </c>
    </row>
    <row r="20" spans="1:5" ht="12.75">
      <c r="A20" s="5" t="s">
        <v>98</v>
      </c>
      <c r="B20" s="201"/>
      <c r="C20" s="86" t="s">
        <v>228</v>
      </c>
      <c r="D20" s="185"/>
      <c r="E20" s="173"/>
    </row>
    <row r="21" spans="1:5" ht="12.75">
      <c r="A21" s="71" t="s">
        <v>39</v>
      </c>
      <c r="B21" s="324" t="s">
        <v>400</v>
      </c>
      <c r="C21" s="325"/>
      <c r="D21" s="172"/>
      <c r="E21" s="173"/>
    </row>
    <row r="22" spans="1:5" ht="12.75">
      <c r="A22" s="71" t="s">
        <v>42</v>
      </c>
      <c r="B22" s="202" t="s">
        <v>72</v>
      </c>
      <c r="C22" s="203"/>
      <c r="D22" s="184">
        <v>35523.24</v>
      </c>
      <c r="E22" s="184">
        <v>31202.38</v>
      </c>
    </row>
    <row r="23" spans="1:5" ht="12.75" customHeight="1">
      <c r="A23" s="204" t="s">
        <v>388</v>
      </c>
      <c r="B23" s="7"/>
      <c r="C23" s="7"/>
      <c r="D23" s="2"/>
      <c r="E23" s="2"/>
    </row>
    <row r="24" spans="1:5" ht="12.75" customHeight="1">
      <c r="A24" s="313" t="s">
        <v>401</v>
      </c>
      <c r="B24" s="314"/>
      <c r="C24" s="314"/>
      <c r="D24" s="314"/>
      <c r="E24" s="314"/>
    </row>
    <row r="25" spans="1:5" ht="12.75">
      <c r="A25" s="315" t="s">
        <v>402</v>
      </c>
      <c r="B25" s="315"/>
      <c r="C25" s="315"/>
      <c r="D25" s="315"/>
      <c r="E25" s="315"/>
    </row>
  </sheetData>
  <sheetProtection/>
  <mergeCells count="8">
    <mergeCell ref="A24:E24"/>
    <mergeCell ref="A25:E25"/>
    <mergeCell ref="A7:E7"/>
    <mergeCell ref="A9:E9"/>
    <mergeCell ref="B11:C11"/>
    <mergeCell ref="B12:C12"/>
    <mergeCell ref="B13:C13"/>
    <mergeCell ref="B21:C21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421875" style="44" customWidth="1"/>
    <col min="2" max="2" width="0.2890625" style="44" customWidth="1"/>
    <col min="3" max="3" width="2.00390625" style="44" customWidth="1"/>
    <col min="4" max="4" width="32.57421875" style="44" customWidth="1"/>
    <col min="5" max="5" width="6.7109375" style="44" bestFit="1" customWidth="1"/>
    <col min="6" max="8" width="12.00390625" style="44" customWidth="1"/>
    <col min="9" max="9" width="13.28125" style="44" customWidth="1"/>
    <col min="10" max="11" width="12.00390625" style="44" customWidth="1"/>
    <col min="12" max="12" width="8.421875" style="44" bestFit="1" customWidth="1"/>
    <col min="13" max="13" width="5.8515625" style="44" bestFit="1" customWidth="1"/>
    <col min="14" max="14" width="8.7109375" style="44" customWidth="1"/>
    <col min="15" max="16384" width="9.140625" style="44" customWidth="1"/>
  </cols>
  <sheetData>
    <row r="1" ht="12.75">
      <c r="J1" s="42"/>
    </row>
    <row r="2" ht="12.75">
      <c r="J2" s="39" t="s">
        <v>414</v>
      </c>
    </row>
    <row r="3" ht="12.75">
      <c r="J3" s="40" t="s">
        <v>32</v>
      </c>
    </row>
    <row r="5" ht="18.75">
      <c r="G5" s="269" t="s">
        <v>405</v>
      </c>
    </row>
    <row r="7" spans="1:13" ht="30" customHeight="1">
      <c r="A7" s="348" t="s">
        <v>415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</row>
    <row r="8" spans="4:13" ht="12.75"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13" ht="12.75" customHeight="1">
      <c r="A9" s="307" t="s">
        <v>416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1" spans="1:13" ht="27" customHeight="1">
      <c r="A11" s="342" t="s">
        <v>31</v>
      </c>
      <c r="B11" s="351" t="s">
        <v>3</v>
      </c>
      <c r="C11" s="352"/>
      <c r="D11" s="353"/>
      <c r="E11" s="342" t="s">
        <v>16</v>
      </c>
      <c r="F11" s="342" t="s">
        <v>17</v>
      </c>
      <c r="G11" s="342" t="s">
        <v>18</v>
      </c>
      <c r="H11" s="342"/>
      <c r="I11" s="342"/>
      <c r="J11" s="342" t="s">
        <v>417</v>
      </c>
      <c r="K11" s="342"/>
      <c r="L11" s="357" t="s">
        <v>19</v>
      </c>
      <c r="M11" s="342" t="s">
        <v>36</v>
      </c>
    </row>
    <row r="12" spans="1:13" ht="101.25" customHeight="1">
      <c r="A12" s="350"/>
      <c r="B12" s="354"/>
      <c r="C12" s="355"/>
      <c r="D12" s="356"/>
      <c r="E12" s="342"/>
      <c r="F12" s="342"/>
      <c r="G12" s="207" t="s">
        <v>418</v>
      </c>
      <c r="H12" s="207" t="s">
        <v>419</v>
      </c>
      <c r="I12" s="207" t="s">
        <v>420</v>
      </c>
      <c r="J12" s="207" t="s">
        <v>421</v>
      </c>
      <c r="K12" s="207" t="s">
        <v>422</v>
      </c>
      <c r="L12" s="358"/>
      <c r="M12" s="342"/>
    </row>
    <row r="13" spans="1:13" ht="12.75">
      <c r="A13" s="208">
        <v>1</v>
      </c>
      <c r="B13" s="84"/>
      <c r="C13" s="85"/>
      <c r="D13" s="209">
        <v>2</v>
      </c>
      <c r="E13" s="210">
        <v>3</v>
      </c>
      <c r="F13" s="210">
        <v>4</v>
      </c>
      <c r="G13" s="210">
        <v>5</v>
      </c>
      <c r="H13" s="210">
        <v>6</v>
      </c>
      <c r="I13" s="210">
        <v>7</v>
      </c>
      <c r="J13" s="210">
        <v>8</v>
      </c>
      <c r="K13" s="210">
        <v>9</v>
      </c>
      <c r="L13" s="210">
        <v>10</v>
      </c>
      <c r="M13" s="211">
        <v>11</v>
      </c>
    </row>
    <row r="14" spans="1:13" ht="24.75" customHeight="1">
      <c r="A14" s="212" t="s">
        <v>38</v>
      </c>
      <c r="B14" s="335" t="s">
        <v>155</v>
      </c>
      <c r="C14" s="336"/>
      <c r="D14" s="337"/>
      <c r="E14" s="214"/>
      <c r="F14" s="214"/>
      <c r="G14" s="214"/>
      <c r="H14" s="214"/>
      <c r="I14" s="243">
        <v>1</v>
      </c>
      <c r="J14" s="214"/>
      <c r="K14" s="214"/>
      <c r="L14" s="214"/>
      <c r="M14" s="244">
        <v>1</v>
      </c>
    </row>
    <row r="15" spans="1:13" ht="12.75">
      <c r="A15" s="215" t="s">
        <v>39</v>
      </c>
      <c r="B15" s="216"/>
      <c r="C15" s="217" t="s">
        <v>423</v>
      </c>
      <c r="D15" s="218"/>
      <c r="E15" s="214"/>
      <c r="F15" s="219"/>
      <c r="G15" s="214"/>
      <c r="H15" s="214"/>
      <c r="I15" s="210"/>
      <c r="J15" s="214"/>
      <c r="K15" s="220"/>
      <c r="L15" s="220"/>
      <c r="M15" s="211"/>
    </row>
    <row r="16" spans="1:13" ht="12.75">
      <c r="A16" s="221" t="s">
        <v>112</v>
      </c>
      <c r="B16" s="222"/>
      <c r="C16" s="85"/>
      <c r="D16" s="223" t="s">
        <v>158</v>
      </c>
      <c r="E16" s="214"/>
      <c r="F16" s="219"/>
      <c r="G16" s="214"/>
      <c r="H16" s="214"/>
      <c r="I16" s="210"/>
      <c r="J16" s="214"/>
      <c r="K16" s="220"/>
      <c r="L16" s="220"/>
      <c r="M16" s="211"/>
    </row>
    <row r="17" spans="1:13" ht="25.5">
      <c r="A17" s="224" t="s">
        <v>114</v>
      </c>
      <c r="B17" s="85"/>
      <c r="C17" s="85"/>
      <c r="D17" s="223" t="s">
        <v>159</v>
      </c>
      <c r="E17" s="214"/>
      <c r="F17" s="219"/>
      <c r="G17" s="214"/>
      <c r="H17" s="214"/>
      <c r="I17" s="210"/>
      <c r="J17" s="214"/>
      <c r="K17" s="220"/>
      <c r="L17" s="220"/>
      <c r="M17" s="211"/>
    </row>
    <row r="18" spans="1:13" ht="28.5" customHeight="1">
      <c r="A18" s="225" t="s">
        <v>42</v>
      </c>
      <c r="B18" s="226"/>
      <c r="C18" s="343" t="s">
        <v>424</v>
      </c>
      <c r="D18" s="344"/>
      <c r="E18" s="214"/>
      <c r="F18" s="214"/>
      <c r="G18" s="214"/>
      <c r="H18" s="214"/>
      <c r="I18" s="210"/>
      <c r="J18" s="214"/>
      <c r="K18" s="214"/>
      <c r="L18" s="214"/>
      <c r="M18" s="207"/>
    </row>
    <row r="19" spans="1:13" ht="12.75">
      <c r="A19" s="221" t="s">
        <v>117</v>
      </c>
      <c r="B19" s="84"/>
      <c r="C19" s="85"/>
      <c r="D19" s="223" t="s">
        <v>161</v>
      </c>
      <c r="E19" s="214"/>
      <c r="F19" s="214"/>
      <c r="G19" s="214"/>
      <c r="H19" s="214"/>
      <c r="I19" s="210"/>
      <c r="J19" s="214"/>
      <c r="K19" s="214"/>
      <c r="L19" s="214"/>
      <c r="M19" s="207"/>
    </row>
    <row r="20" spans="1:13" ht="12.75">
      <c r="A20" s="221" t="s">
        <v>119</v>
      </c>
      <c r="B20" s="84"/>
      <c r="C20" s="85"/>
      <c r="D20" s="223" t="s">
        <v>162</v>
      </c>
      <c r="E20" s="214"/>
      <c r="F20" s="214"/>
      <c r="G20" s="214"/>
      <c r="H20" s="214"/>
      <c r="I20" s="210"/>
      <c r="J20" s="214"/>
      <c r="K20" s="214"/>
      <c r="L20" s="214"/>
      <c r="M20" s="207"/>
    </row>
    <row r="21" spans="1:13" ht="12.75">
      <c r="A21" s="221" t="s">
        <v>121</v>
      </c>
      <c r="B21" s="84"/>
      <c r="C21" s="85"/>
      <c r="D21" s="223" t="s">
        <v>163</v>
      </c>
      <c r="E21" s="214"/>
      <c r="F21" s="214"/>
      <c r="G21" s="214"/>
      <c r="H21" s="214"/>
      <c r="I21" s="210"/>
      <c r="J21" s="214"/>
      <c r="K21" s="214"/>
      <c r="L21" s="214"/>
      <c r="M21" s="207"/>
    </row>
    <row r="22" spans="1:13" ht="12.75">
      <c r="A22" s="215" t="s">
        <v>44</v>
      </c>
      <c r="B22" s="227"/>
      <c r="C22" s="228" t="s">
        <v>125</v>
      </c>
      <c r="D22" s="229"/>
      <c r="E22" s="214"/>
      <c r="F22" s="214"/>
      <c r="G22" s="214"/>
      <c r="H22" s="214"/>
      <c r="I22" s="210"/>
      <c r="J22" s="230"/>
      <c r="K22" s="220"/>
      <c r="L22" s="220"/>
      <c r="M22" s="211"/>
    </row>
    <row r="23" spans="1:13" ht="24.75" customHeight="1">
      <c r="A23" s="212" t="s">
        <v>46</v>
      </c>
      <c r="B23" s="345" t="s">
        <v>164</v>
      </c>
      <c r="C23" s="346"/>
      <c r="D23" s="347"/>
      <c r="E23" s="214"/>
      <c r="F23" s="214"/>
      <c r="G23" s="214"/>
      <c r="H23" s="214"/>
      <c r="I23" s="245">
        <v>1</v>
      </c>
      <c r="J23" s="214"/>
      <c r="K23" s="214"/>
      <c r="L23" s="214"/>
      <c r="M23" s="244">
        <v>1</v>
      </c>
    </row>
    <row r="24" spans="1:13" ht="24.75" customHeight="1">
      <c r="A24" s="212" t="s">
        <v>48</v>
      </c>
      <c r="B24" s="335" t="s">
        <v>425</v>
      </c>
      <c r="C24" s="336"/>
      <c r="D24" s="337"/>
      <c r="E24" s="211" t="s">
        <v>166</v>
      </c>
      <c r="F24" s="214"/>
      <c r="G24" s="214"/>
      <c r="H24" s="211" t="s">
        <v>166</v>
      </c>
      <c r="I24" s="211"/>
      <c r="J24" s="211" t="s">
        <v>166</v>
      </c>
      <c r="K24" s="211" t="s">
        <v>166</v>
      </c>
      <c r="L24" s="211"/>
      <c r="M24" s="210"/>
    </row>
    <row r="25" spans="1:13" ht="30" customHeight="1">
      <c r="A25" s="215" t="s">
        <v>50</v>
      </c>
      <c r="B25" s="213"/>
      <c r="C25" s="338" t="s">
        <v>426</v>
      </c>
      <c r="D25" s="339"/>
      <c r="E25" s="211" t="s">
        <v>166</v>
      </c>
      <c r="F25" s="214"/>
      <c r="G25" s="214"/>
      <c r="H25" s="211" t="s">
        <v>166</v>
      </c>
      <c r="I25" s="211"/>
      <c r="J25" s="211" t="s">
        <v>166</v>
      </c>
      <c r="K25" s="211" t="s">
        <v>166</v>
      </c>
      <c r="L25" s="211"/>
      <c r="M25" s="210"/>
    </row>
    <row r="26" spans="1:13" ht="26.25" customHeight="1">
      <c r="A26" s="215" t="s">
        <v>52</v>
      </c>
      <c r="B26" s="216"/>
      <c r="C26" s="329" t="s">
        <v>427</v>
      </c>
      <c r="D26" s="334"/>
      <c r="E26" s="211" t="s">
        <v>166</v>
      </c>
      <c r="F26" s="230"/>
      <c r="G26" s="230"/>
      <c r="H26" s="211" t="s">
        <v>166</v>
      </c>
      <c r="I26" s="231"/>
      <c r="J26" s="211" t="s">
        <v>166</v>
      </c>
      <c r="K26" s="211" t="s">
        <v>166</v>
      </c>
      <c r="L26" s="211"/>
      <c r="M26" s="239"/>
    </row>
    <row r="27" spans="1:13" ht="24.75" customHeight="1">
      <c r="A27" s="215" t="s">
        <v>54</v>
      </c>
      <c r="B27" s="216"/>
      <c r="C27" s="329" t="s">
        <v>428</v>
      </c>
      <c r="D27" s="330"/>
      <c r="E27" s="211" t="s">
        <v>166</v>
      </c>
      <c r="F27" s="230"/>
      <c r="G27" s="230"/>
      <c r="H27" s="211" t="s">
        <v>166</v>
      </c>
      <c r="I27" s="231"/>
      <c r="J27" s="211" t="s">
        <v>166</v>
      </c>
      <c r="K27" s="211" t="s">
        <v>166</v>
      </c>
      <c r="L27" s="211"/>
      <c r="M27" s="239"/>
    </row>
    <row r="28" spans="1:13" ht="12.75">
      <c r="A28" s="221" t="s">
        <v>170</v>
      </c>
      <c r="B28" s="222"/>
      <c r="C28" s="232"/>
      <c r="D28" s="86" t="s">
        <v>161</v>
      </c>
      <c r="E28" s="4" t="s">
        <v>166</v>
      </c>
      <c r="F28" s="233"/>
      <c r="G28" s="233"/>
      <c r="H28" s="4" t="s">
        <v>166</v>
      </c>
      <c r="I28" s="234"/>
      <c r="J28" s="4" t="s">
        <v>166</v>
      </c>
      <c r="K28" s="4" t="s">
        <v>166</v>
      </c>
      <c r="L28" s="4"/>
      <c r="M28" s="239"/>
    </row>
    <row r="29" spans="1:13" ht="12.75">
      <c r="A29" s="221" t="s">
        <v>171</v>
      </c>
      <c r="B29" s="222"/>
      <c r="C29" s="232"/>
      <c r="D29" s="86" t="s">
        <v>162</v>
      </c>
      <c r="E29" s="4" t="s">
        <v>166</v>
      </c>
      <c r="F29" s="233"/>
      <c r="G29" s="233"/>
      <c r="H29" s="4" t="s">
        <v>166</v>
      </c>
      <c r="I29" s="234"/>
      <c r="J29" s="4" t="s">
        <v>166</v>
      </c>
      <c r="K29" s="4" t="s">
        <v>166</v>
      </c>
      <c r="L29" s="4"/>
      <c r="M29" s="239"/>
    </row>
    <row r="30" spans="1:13" ht="12.75">
      <c r="A30" s="221" t="s">
        <v>172</v>
      </c>
      <c r="B30" s="222"/>
      <c r="C30" s="232"/>
      <c r="D30" s="86" t="s">
        <v>163</v>
      </c>
      <c r="E30" s="4" t="s">
        <v>166</v>
      </c>
      <c r="F30" s="233"/>
      <c r="G30" s="233"/>
      <c r="H30" s="4" t="s">
        <v>166</v>
      </c>
      <c r="I30" s="234"/>
      <c r="J30" s="4" t="s">
        <v>166</v>
      </c>
      <c r="K30" s="4" t="s">
        <v>166</v>
      </c>
      <c r="L30" s="4"/>
      <c r="M30" s="239"/>
    </row>
    <row r="31" spans="1:13" ht="12.75">
      <c r="A31" s="208" t="s">
        <v>55</v>
      </c>
      <c r="B31" s="84"/>
      <c r="C31" s="141" t="s">
        <v>125</v>
      </c>
      <c r="D31" s="223"/>
      <c r="E31" s="211" t="s">
        <v>166</v>
      </c>
      <c r="F31" s="235"/>
      <c r="G31" s="235"/>
      <c r="H31" s="211" t="s">
        <v>166</v>
      </c>
      <c r="I31" s="236"/>
      <c r="J31" s="211" t="s">
        <v>166</v>
      </c>
      <c r="K31" s="211" t="s">
        <v>166</v>
      </c>
      <c r="L31" s="211"/>
      <c r="M31" s="239"/>
    </row>
    <row r="32" spans="1:13" ht="24.75" customHeight="1">
      <c r="A32" s="212" t="s">
        <v>56</v>
      </c>
      <c r="B32" s="326" t="s">
        <v>429</v>
      </c>
      <c r="C32" s="327"/>
      <c r="D32" s="328"/>
      <c r="E32" s="211" t="s">
        <v>166</v>
      </c>
      <c r="F32" s="214"/>
      <c r="G32" s="214"/>
      <c r="H32" s="211" t="s">
        <v>166</v>
      </c>
      <c r="I32" s="211"/>
      <c r="J32" s="211" t="s">
        <v>166</v>
      </c>
      <c r="K32" s="211" t="s">
        <v>166</v>
      </c>
      <c r="L32" s="211"/>
      <c r="M32" s="239"/>
    </row>
    <row r="33" spans="1:13" ht="24.75" customHeight="1">
      <c r="A33" s="215" t="s">
        <v>57</v>
      </c>
      <c r="B33" s="335" t="s">
        <v>174</v>
      </c>
      <c r="C33" s="336"/>
      <c r="D33" s="337"/>
      <c r="E33" s="214"/>
      <c r="F33" s="214"/>
      <c r="G33" s="214"/>
      <c r="H33" s="214"/>
      <c r="I33" s="210"/>
      <c r="J33" s="214"/>
      <c r="K33" s="214"/>
      <c r="L33" s="214"/>
      <c r="M33" s="239"/>
    </row>
    <row r="34" spans="1:13" ht="24.75" customHeight="1">
      <c r="A34" s="215" t="s">
        <v>59</v>
      </c>
      <c r="B34" s="213"/>
      <c r="C34" s="338" t="s">
        <v>175</v>
      </c>
      <c r="D34" s="339"/>
      <c r="E34" s="214"/>
      <c r="F34" s="214"/>
      <c r="G34" s="214"/>
      <c r="H34" s="214"/>
      <c r="I34" s="210"/>
      <c r="J34" s="214"/>
      <c r="K34" s="214"/>
      <c r="L34" s="214"/>
      <c r="M34" s="239"/>
    </row>
    <row r="35" spans="1:13" ht="33" customHeight="1">
      <c r="A35" s="215" t="s">
        <v>60</v>
      </c>
      <c r="B35" s="216"/>
      <c r="C35" s="340" t="s">
        <v>430</v>
      </c>
      <c r="D35" s="341"/>
      <c r="E35" s="214"/>
      <c r="F35" s="214"/>
      <c r="G35" s="214"/>
      <c r="H35" s="214"/>
      <c r="I35" s="210"/>
      <c r="J35" s="214"/>
      <c r="K35" s="214"/>
      <c r="L35" s="214"/>
      <c r="M35" s="239"/>
    </row>
    <row r="36" spans="1:13" ht="29.25" customHeight="1">
      <c r="A36" s="215" t="s">
        <v>61</v>
      </c>
      <c r="B36" s="216"/>
      <c r="C36" s="329" t="s">
        <v>177</v>
      </c>
      <c r="D36" s="330"/>
      <c r="E36" s="214"/>
      <c r="F36" s="214"/>
      <c r="G36" s="214"/>
      <c r="H36" s="214"/>
      <c r="I36" s="210"/>
      <c r="J36" s="214"/>
      <c r="K36" s="214"/>
      <c r="L36" s="214"/>
      <c r="M36" s="239"/>
    </row>
    <row r="37" spans="1:13" ht="24.75" customHeight="1">
      <c r="A37" s="212" t="s">
        <v>62</v>
      </c>
      <c r="B37" s="216"/>
      <c r="C37" s="329" t="s">
        <v>431</v>
      </c>
      <c r="D37" s="330"/>
      <c r="E37" s="214"/>
      <c r="F37" s="214"/>
      <c r="G37" s="214"/>
      <c r="H37" s="214"/>
      <c r="I37" s="210"/>
      <c r="J37" s="214"/>
      <c r="K37" s="214"/>
      <c r="L37" s="214"/>
      <c r="M37" s="239"/>
    </row>
    <row r="38" spans="1:13" ht="12.75">
      <c r="A38" s="221" t="s">
        <v>179</v>
      </c>
      <c r="B38" s="222"/>
      <c r="C38" s="232"/>
      <c r="D38" s="86" t="s">
        <v>161</v>
      </c>
      <c r="E38" s="214"/>
      <c r="F38" s="214"/>
      <c r="G38" s="214"/>
      <c r="H38" s="214"/>
      <c r="I38" s="210"/>
      <c r="J38" s="214"/>
      <c r="K38" s="214"/>
      <c r="L38" s="214"/>
      <c r="M38" s="239"/>
    </row>
    <row r="39" spans="1:13" ht="12.75">
      <c r="A39" s="221" t="s">
        <v>180</v>
      </c>
      <c r="B39" s="222"/>
      <c r="C39" s="232"/>
      <c r="D39" s="86" t="s">
        <v>162</v>
      </c>
      <c r="E39" s="214"/>
      <c r="F39" s="214"/>
      <c r="G39" s="214"/>
      <c r="H39" s="214"/>
      <c r="I39" s="210"/>
      <c r="J39" s="214"/>
      <c r="K39" s="214"/>
      <c r="L39" s="214"/>
      <c r="M39" s="239"/>
    </row>
    <row r="40" spans="1:13" ht="12.75">
      <c r="A40" s="221" t="s">
        <v>181</v>
      </c>
      <c r="B40" s="222"/>
      <c r="C40" s="232"/>
      <c r="D40" s="86" t="s">
        <v>163</v>
      </c>
      <c r="E40" s="214"/>
      <c r="F40" s="214"/>
      <c r="G40" s="214"/>
      <c r="H40" s="214"/>
      <c r="I40" s="210"/>
      <c r="J40" s="214"/>
      <c r="K40" s="214"/>
      <c r="L40" s="214"/>
      <c r="M40" s="239"/>
    </row>
    <row r="41" spans="1:13" ht="12.75">
      <c r="A41" s="215" t="s">
        <v>63</v>
      </c>
      <c r="B41" s="216"/>
      <c r="C41" s="237" t="s">
        <v>125</v>
      </c>
      <c r="D41" s="218"/>
      <c r="E41" s="214"/>
      <c r="F41" s="214"/>
      <c r="G41" s="214"/>
      <c r="H41" s="214"/>
      <c r="I41" s="210"/>
      <c r="J41" s="214"/>
      <c r="K41" s="214"/>
      <c r="L41" s="214"/>
      <c r="M41" s="239"/>
    </row>
    <row r="42" spans="1:13" ht="26.25" customHeight="1">
      <c r="A42" s="212" t="s">
        <v>182</v>
      </c>
      <c r="B42" s="326" t="s">
        <v>432</v>
      </c>
      <c r="C42" s="327"/>
      <c r="D42" s="328"/>
      <c r="E42" s="214"/>
      <c r="F42" s="214"/>
      <c r="G42" s="214"/>
      <c r="H42" s="214"/>
      <c r="I42" s="210"/>
      <c r="J42" s="214"/>
      <c r="K42" s="214"/>
      <c r="L42" s="214"/>
      <c r="M42" s="239"/>
    </row>
    <row r="43" spans="1:13" ht="24.75" customHeight="1">
      <c r="A43" s="212" t="s">
        <v>184</v>
      </c>
      <c r="B43" s="331" t="s">
        <v>433</v>
      </c>
      <c r="C43" s="332"/>
      <c r="D43" s="333"/>
      <c r="E43" s="214"/>
      <c r="F43" s="214"/>
      <c r="G43" s="214"/>
      <c r="H43" s="214"/>
      <c r="I43" s="243">
        <v>1</v>
      </c>
      <c r="J43" s="244"/>
      <c r="K43" s="244"/>
      <c r="L43" s="244"/>
      <c r="M43" s="246">
        <v>1</v>
      </c>
    </row>
    <row r="44" spans="1:13" ht="24.75" customHeight="1">
      <c r="A44" s="212" t="s">
        <v>186</v>
      </c>
      <c r="B44" s="326" t="s">
        <v>434</v>
      </c>
      <c r="C44" s="327"/>
      <c r="D44" s="328"/>
      <c r="E44" s="214"/>
      <c r="F44" s="214"/>
      <c r="G44" s="214"/>
      <c r="H44" s="214"/>
      <c r="I44" s="243">
        <v>1</v>
      </c>
      <c r="J44" s="244"/>
      <c r="K44" s="244"/>
      <c r="L44" s="244"/>
      <c r="M44" s="246">
        <v>1</v>
      </c>
    </row>
    <row r="45" ht="12.75">
      <c r="A45" s="44" t="s">
        <v>435</v>
      </c>
    </row>
    <row r="46" ht="12.75">
      <c r="A46" s="238" t="s">
        <v>436</v>
      </c>
    </row>
  </sheetData>
  <sheetProtection/>
  <mergeCells count="27">
    <mergeCell ref="A7:M7"/>
    <mergeCell ref="D8:M8"/>
    <mergeCell ref="A9:M9"/>
    <mergeCell ref="A11:A12"/>
    <mergeCell ref="B11:D12"/>
    <mergeCell ref="E11:E12"/>
    <mergeCell ref="F11:F12"/>
    <mergeCell ref="G11:I11"/>
    <mergeCell ref="J11:K11"/>
    <mergeCell ref="L11:L12"/>
    <mergeCell ref="C35:D35"/>
    <mergeCell ref="M11:M12"/>
    <mergeCell ref="B14:D14"/>
    <mergeCell ref="C18:D18"/>
    <mergeCell ref="B23:D23"/>
    <mergeCell ref="B24:D24"/>
    <mergeCell ref="C25:D25"/>
    <mergeCell ref="B44:D44"/>
    <mergeCell ref="C36:D36"/>
    <mergeCell ref="C37:D37"/>
    <mergeCell ref="B42:D42"/>
    <mergeCell ref="B43:D43"/>
    <mergeCell ref="C26:D26"/>
    <mergeCell ref="C27:D27"/>
    <mergeCell ref="B32:D32"/>
    <mergeCell ref="B33:D33"/>
    <mergeCell ref="C34:D34"/>
  </mergeCells>
  <printOptions/>
  <pageMargins left="0.7" right="0.7" top="0.75" bottom="0.75" header="0.3" footer="0.3"/>
  <pageSetup fitToHeight="1" fitToWidth="1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Zeros="0" zoomScalePageLayoutView="0" workbookViewId="0" topLeftCell="A1">
      <selection activeCell="U52" sqref="U52"/>
    </sheetView>
  </sheetViews>
  <sheetFormatPr defaultColWidth="9.140625" defaultRowHeight="12.75"/>
  <cols>
    <col min="1" max="1" width="4.140625" style="1" customWidth="1"/>
    <col min="2" max="2" width="0.2890625" style="37" customWidth="1"/>
    <col min="3" max="3" width="1.57421875" style="37" customWidth="1"/>
    <col min="4" max="4" width="21.8515625" style="37" customWidth="1"/>
    <col min="5" max="5" width="6.140625" style="37" customWidth="1"/>
    <col min="6" max="6" width="7.00390625" style="37" customWidth="1"/>
    <col min="7" max="7" width="7.140625" style="37" customWidth="1"/>
    <col min="8" max="8" width="8.28125" style="37" customWidth="1"/>
    <col min="9" max="9" width="7.8515625" style="37" customWidth="1"/>
    <col min="10" max="10" width="13.421875" style="37" customWidth="1"/>
    <col min="11" max="11" width="9.421875" style="37" customWidth="1"/>
    <col min="12" max="12" width="8.28125" style="37" customWidth="1"/>
    <col min="13" max="13" width="10.7109375" style="37" customWidth="1"/>
    <col min="14" max="14" width="8.28125" style="37" customWidth="1"/>
    <col min="15" max="15" width="10.8515625" style="37" customWidth="1"/>
    <col min="16" max="16" width="7.7109375" style="37" customWidth="1"/>
    <col min="17" max="17" width="8.28125" style="37" customWidth="1"/>
    <col min="18" max="18" width="11.140625" style="37" customWidth="1"/>
    <col min="19" max="16384" width="9.140625" style="37" customWidth="1"/>
  </cols>
  <sheetData>
    <row r="1" ht="12.75">
      <c r="N1" s="67" t="s">
        <v>406</v>
      </c>
    </row>
    <row r="2" spans="14:18" ht="12.75">
      <c r="N2" s="68" t="s">
        <v>142</v>
      </c>
      <c r="O2" s="69"/>
      <c r="P2" s="69"/>
      <c r="Q2" s="69"/>
      <c r="R2" s="69"/>
    </row>
    <row r="3" spans="13:17" ht="14.25" customHeight="1">
      <c r="M3" s="1"/>
      <c r="N3" s="1" t="s">
        <v>32</v>
      </c>
      <c r="O3" s="1"/>
      <c r="P3" s="1"/>
      <c r="Q3" s="1"/>
    </row>
    <row r="4" spans="13:18" ht="12" customHeight="1">
      <c r="M4" s="1"/>
      <c r="N4" s="1"/>
      <c r="O4" s="1"/>
      <c r="P4" s="1"/>
      <c r="Q4" s="1"/>
      <c r="R4" s="1"/>
    </row>
    <row r="5" spans="13:18" ht="4.5" customHeight="1" hidden="1">
      <c r="M5" s="1"/>
      <c r="N5" s="1"/>
      <c r="O5" s="1"/>
      <c r="P5" s="1"/>
      <c r="Q5" s="1"/>
      <c r="R5" s="1"/>
    </row>
    <row r="6" spans="10:18" ht="18.75" customHeight="1">
      <c r="J6" s="267" t="s">
        <v>405</v>
      </c>
      <c r="M6" s="1"/>
      <c r="N6" s="1"/>
      <c r="O6" s="1"/>
      <c r="P6" s="1"/>
      <c r="Q6" s="1"/>
      <c r="R6" s="1"/>
    </row>
    <row r="7" spans="10:18" ht="6.75" customHeight="1">
      <c r="J7" s="267"/>
      <c r="M7" s="1"/>
      <c r="N7" s="1"/>
      <c r="O7" s="1"/>
      <c r="P7" s="1"/>
      <c r="Q7" s="1"/>
      <c r="R7" s="1"/>
    </row>
    <row r="8" spans="1:18" ht="31.5" customHeight="1">
      <c r="A8" s="317" t="s">
        <v>143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</row>
    <row r="9" ht="3" customHeight="1"/>
    <row r="10" spans="1:18" ht="22.5" customHeight="1">
      <c r="A10" s="317" t="s">
        <v>144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ht="4.5" customHeight="1"/>
    <row r="12" spans="1:18" ht="27" customHeight="1">
      <c r="A12" s="318" t="s">
        <v>145</v>
      </c>
      <c r="B12" s="359" t="s">
        <v>3</v>
      </c>
      <c r="C12" s="359"/>
      <c r="D12" s="359"/>
      <c r="E12" s="318" t="s">
        <v>20</v>
      </c>
      <c r="F12" s="318" t="s">
        <v>21</v>
      </c>
      <c r="G12" s="318"/>
      <c r="H12" s="318" t="s">
        <v>146</v>
      </c>
      <c r="I12" s="318" t="s">
        <v>147</v>
      </c>
      <c r="J12" s="318" t="s">
        <v>22</v>
      </c>
      <c r="K12" s="318" t="s">
        <v>148</v>
      </c>
      <c r="L12" s="318" t="s">
        <v>149</v>
      </c>
      <c r="M12" s="318" t="s">
        <v>23</v>
      </c>
      <c r="N12" s="318" t="s">
        <v>0</v>
      </c>
      <c r="O12" s="318"/>
      <c r="P12" s="318" t="s">
        <v>150</v>
      </c>
      <c r="Q12" s="318" t="s">
        <v>151</v>
      </c>
      <c r="R12" s="318" t="s">
        <v>36</v>
      </c>
    </row>
    <row r="13" spans="1:18" ht="51">
      <c r="A13" s="318"/>
      <c r="B13" s="359"/>
      <c r="C13" s="359"/>
      <c r="D13" s="359"/>
      <c r="E13" s="318"/>
      <c r="F13" s="71" t="s">
        <v>152</v>
      </c>
      <c r="G13" s="71" t="s">
        <v>153</v>
      </c>
      <c r="H13" s="318"/>
      <c r="I13" s="318"/>
      <c r="J13" s="318"/>
      <c r="K13" s="318"/>
      <c r="L13" s="318"/>
      <c r="M13" s="318"/>
      <c r="N13" s="71" t="s">
        <v>154</v>
      </c>
      <c r="O13" s="71" t="s">
        <v>0</v>
      </c>
      <c r="P13" s="318"/>
      <c r="Q13" s="318"/>
      <c r="R13" s="318"/>
    </row>
    <row r="14" spans="1:18" ht="12.75">
      <c r="A14" s="73">
        <v>1</v>
      </c>
      <c r="B14" s="365">
        <v>2</v>
      </c>
      <c r="C14" s="365"/>
      <c r="D14" s="365"/>
      <c r="E14" s="73">
        <v>3</v>
      </c>
      <c r="F14" s="73">
        <v>4</v>
      </c>
      <c r="G14" s="73">
        <v>5</v>
      </c>
      <c r="H14" s="73">
        <v>6</v>
      </c>
      <c r="I14" s="73">
        <v>7</v>
      </c>
      <c r="J14" s="73">
        <v>8</v>
      </c>
      <c r="K14" s="73">
        <v>9</v>
      </c>
      <c r="L14" s="73">
        <v>10</v>
      </c>
      <c r="M14" s="73">
        <v>11</v>
      </c>
      <c r="N14" s="73">
        <v>12</v>
      </c>
      <c r="O14" s="73">
        <v>13</v>
      </c>
      <c r="P14" s="73">
        <v>14</v>
      </c>
      <c r="Q14" s="73">
        <v>15</v>
      </c>
      <c r="R14" s="73">
        <v>16</v>
      </c>
    </row>
    <row r="15" spans="1:18" ht="39.75" customHeight="1">
      <c r="A15" s="72" t="s">
        <v>38</v>
      </c>
      <c r="B15" s="322" t="s">
        <v>155</v>
      </c>
      <c r="C15" s="366"/>
      <c r="D15" s="367"/>
      <c r="E15" s="184"/>
      <c r="F15" s="184"/>
      <c r="G15" s="184"/>
      <c r="H15" s="184"/>
      <c r="I15" s="184"/>
      <c r="J15" s="184">
        <v>2172.15</v>
      </c>
      <c r="K15" s="184">
        <v>16131.97</v>
      </c>
      <c r="L15" s="184"/>
      <c r="M15" s="184">
        <v>6053.93</v>
      </c>
      <c r="N15" s="184"/>
      <c r="O15" s="184">
        <v>16266.51</v>
      </c>
      <c r="P15" s="184"/>
      <c r="Q15" s="184"/>
      <c r="R15" s="184">
        <v>40624.56</v>
      </c>
    </row>
    <row r="16" spans="1:18" ht="25.5" customHeight="1">
      <c r="A16" s="8" t="s">
        <v>39</v>
      </c>
      <c r="B16" s="74"/>
      <c r="C16" s="360" t="s">
        <v>156</v>
      </c>
      <c r="D16" s="361"/>
      <c r="E16" s="185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84"/>
    </row>
    <row r="17" spans="1:18" ht="25.5">
      <c r="A17" s="75" t="s">
        <v>112</v>
      </c>
      <c r="B17" s="76" t="s">
        <v>157</v>
      </c>
      <c r="C17" s="77"/>
      <c r="D17" s="6" t="s">
        <v>158</v>
      </c>
      <c r="E17" s="185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84"/>
    </row>
    <row r="18" spans="1:18" ht="25.5">
      <c r="A18" s="73" t="s">
        <v>114</v>
      </c>
      <c r="B18" s="77"/>
      <c r="C18" s="77"/>
      <c r="D18" s="78" t="s">
        <v>159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84"/>
      <c r="Q18" s="184"/>
      <c r="R18" s="184">
        <f aca="true" t="shared" si="0" ref="R18:R23">SUM(E18:Q18)</f>
        <v>0</v>
      </c>
    </row>
    <row r="19" spans="1:18" ht="51" customHeight="1">
      <c r="A19" s="8" t="s">
        <v>42</v>
      </c>
      <c r="B19" s="368" t="s">
        <v>160</v>
      </c>
      <c r="C19" s="369"/>
      <c r="D19" s="370"/>
      <c r="E19" s="185"/>
      <c r="F19" s="172"/>
      <c r="G19" s="172"/>
      <c r="H19" s="172"/>
      <c r="I19" s="172"/>
      <c r="J19" s="184"/>
      <c r="K19" s="172"/>
      <c r="L19" s="172"/>
      <c r="M19" s="172"/>
      <c r="N19" s="172"/>
      <c r="O19" s="172"/>
      <c r="P19" s="184"/>
      <c r="Q19" s="184"/>
      <c r="R19" s="184">
        <f t="shared" si="0"/>
        <v>0</v>
      </c>
    </row>
    <row r="20" spans="1:18" ht="12.75">
      <c r="A20" s="73" t="s">
        <v>117</v>
      </c>
      <c r="B20" s="79"/>
      <c r="C20" s="77"/>
      <c r="D20" s="6" t="s">
        <v>161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84"/>
      <c r="Q20" s="184"/>
      <c r="R20" s="184">
        <f t="shared" si="0"/>
        <v>0</v>
      </c>
    </row>
    <row r="21" spans="1:18" ht="12.75">
      <c r="A21" s="8" t="s">
        <v>119</v>
      </c>
      <c r="B21" s="79"/>
      <c r="C21" s="77"/>
      <c r="D21" s="6" t="s">
        <v>162</v>
      </c>
      <c r="E21" s="185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84"/>
      <c r="Q21" s="184"/>
      <c r="R21" s="184">
        <f t="shared" si="0"/>
        <v>0</v>
      </c>
    </row>
    <row r="22" spans="1:18" ht="12.75">
      <c r="A22" s="8" t="s">
        <v>121</v>
      </c>
      <c r="B22" s="79"/>
      <c r="C22" s="77"/>
      <c r="D22" s="6" t="s">
        <v>163</v>
      </c>
      <c r="E22" s="185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84"/>
      <c r="Q22" s="184"/>
      <c r="R22" s="184">
        <f t="shared" si="0"/>
        <v>0</v>
      </c>
    </row>
    <row r="23" spans="1:18" ht="15" customHeight="1">
      <c r="A23" s="8" t="s">
        <v>44</v>
      </c>
      <c r="B23" s="74"/>
      <c r="C23" s="360" t="s">
        <v>125</v>
      </c>
      <c r="D23" s="361"/>
      <c r="E23" s="185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84"/>
      <c r="Q23" s="184"/>
      <c r="R23" s="184">
        <f t="shared" si="0"/>
        <v>0</v>
      </c>
    </row>
    <row r="24" spans="1:18" ht="54.75" customHeight="1">
      <c r="A24" s="72" t="s">
        <v>46</v>
      </c>
      <c r="B24" s="362" t="s">
        <v>164</v>
      </c>
      <c r="C24" s="362"/>
      <c r="D24" s="362"/>
      <c r="E24" s="184"/>
      <c r="F24" s="184"/>
      <c r="G24" s="184"/>
      <c r="H24" s="184"/>
      <c r="I24" s="184"/>
      <c r="J24" s="184">
        <f>+J15+J16-J19-J23</f>
        <v>2172.15</v>
      </c>
      <c r="K24" s="184">
        <v>16131.97</v>
      </c>
      <c r="L24" s="184">
        <f aca="true" t="shared" si="1" ref="L24:Q24">+L15+L16-L19-L23</f>
        <v>0</v>
      </c>
      <c r="M24" s="184">
        <v>6053.93</v>
      </c>
      <c r="N24" s="184">
        <f t="shared" si="1"/>
        <v>0</v>
      </c>
      <c r="O24" s="184">
        <f>+O15+O16-O19-O23</f>
        <v>16266.51</v>
      </c>
      <c r="P24" s="184">
        <f t="shared" si="1"/>
        <v>0</v>
      </c>
      <c r="Q24" s="184">
        <f t="shared" si="1"/>
        <v>0</v>
      </c>
      <c r="R24" s="184">
        <v>40624.56</v>
      </c>
    </row>
    <row r="25" spans="1:18" ht="39.75" customHeight="1">
      <c r="A25" s="72" t="s">
        <v>48</v>
      </c>
      <c r="B25" s="324" t="s">
        <v>165</v>
      </c>
      <c r="C25" s="363"/>
      <c r="D25" s="364"/>
      <c r="E25" s="184" t="s">
        <v>166</v>
      </c>
      <c r="F25" s="184"/>
      <c r="G25" s="184"/>
      <c r="H25" s="184"/>
      <c r="I25" s="184"/>
      <c r="J25" s="184">
        <v>-2172.15</v>
      </c>
      <c r="K25" s="184">
        <v>-11732.15</v>
      </c>
      <c r="L25" s="184"/>
      <c r="M25" s="184">
        <v>-6053.93</v>
      </c>
      <c r="N25" s="172" t="s">
        <v>166</v>
      </c>
      <c r="O25" s="184">
        <v>-16266.51</v>
      </c>
      <c r="P25" s="184" t="s">
        <v>166</v>
      </c>
      <c r="Q25" s="184" t="s">
        <v>166</v>
      </c>
      <c r="R25" s="184">
        <v>-36224.74</v>
      </c>
    </row>
    <row r="26" spans="1:18" ht="39.75" customHeight="1">
      <c r="A26" s="73" t="s">
        <v>50</v>
      </c>
      <c r="B26" s="79"/>
      <c r="C26" s="360" t="s">
        <v>167</v>
      </c>
      <c r="D26" s="361"/>
      <c r="E26" s="172" t="s">
        <v>166</v>
      </c>
      <c r="F26" s="172"/>
      <c r="G26" s="172"/>
      <c r="H26" s="172"/>
      <c r="I26" s="172"/>
      <c r="J26" s="172"/>
      <c r="K26" s="172"/>
      <c r="L26" s="172"/>
      <c r="M26" s="172"/>
      <c r="N26" s="172" t="s">
        <v>166</v>
      </c>
      <c r="O26" s="184"/>
      <c r="P26" s="172" t="s">
        <v>166</v>
      </c>
      <c r="Q26" s="172" t="s">
        <v>166</v>
      </c>
      <c r="R26" s="184">
        <f>+J26+K26+L26+M26+O26</f>
        <v>0</v>
      </c>
    </row>
    <row r="27" spans="1:18" ht="38.25" customHeight="1">
      <c r="A27" s="73" t="s">
        <v>52</v>
      </c>
      <c r="B27" s="79"/>
      <c r="C27" s="360" t="s">
        <v>168</v>
      </c>
      <c r="D27" s="361"/>
      <c r="E27" s="172" t="s">
        <v>166</v>
      </c>
      <c r="F27" s="172"/>
      <c r="G27" s="172"/>
      <c r="H27" s="172"/>
      <c r="I27" s="172"/>
      <c r="J27" s="172"/>
      <c r="K27" s="172">
        <v>-1100.04</v>
      </c>
      <c r="L27" s="172"/>
      <c r="M27" s="172"/>
      <c r="N27" s="172" t="s">
        <v>166</v>
      </c>
      <c r="O27" s="172"/>
      <c r="P27" s="172" t="s">
        <v>166</v>
      </c>
      <c r="Q27" s="172" t="s">
        <v>166</v>
      </c>
      <c r="R27" s="184">
        <v>-1100.04</v>
      </c>
    </row>
    <row r="28" spans="1:18" ht="51" customHeight="1">
      <c r="A28" s="73" t="s">
        <v>54</v>
      </c>
      <c r="B28" s="79"/>
      <c r="C28" s="360" t="s">
        <v>169</v>
      </c>
      <c r="D28" s="361"/>
      <c r="E28" s="172" t="s">
        <v>166</v>
      </c>
      <c r="F28" s="172"/>
      <c r="G28" s="172"/>
      <c r="H28" s="172"/>
      <c r="I28" s="172"/>
      <c r="J28" s="172"/>
      <c r="K28" s="172"/>
      <c r="L28" s="172"/>
      <c r="M28" s="172"/>
      <c r="N28" s="172" t="s">
        <v>166</v>
      </c>
      <c r="O28" s="184"/>
      <c r="P28" s="172" t="s">
        <v>166</v>
      </c>
      <c r="Q28" s="172" t="s">
        <v>166</v>
      </c>
      <c r="R28" s="184"/>
    </row>
    <row r="29" spans="1:18" ht="12.75">
      <c r="A29" s="80" t="s">
        <v>170</v>
      </c>
      <c r="B29" s="81"/>
      <c r="C29" s="9"/>
      <c r="D29" s="82" t="s">
        <v>161</v>
      </c>
      <c r="E29" s="172" t="s">
        <v>166</v>
      </c>
      <c r="F29" s="172"/>
      <c r="G29" s="172"/>
      <c r="H29" s="172"/>
      <c r="I29" s="172"/>
      <c r="J29" s="172"/>
      <c r="K29" s="172"/>
      <c r="L29" s="172"/>
      <c r="M29" s="172"/>
      <c r="N29" s="172" t="s">
        <v>166</v>
      </c>
      <c r="O29" s="184"/>
      <c r="P29" s="172" t="s">
        <v>166</v>
      </c>
      <c r="Q29" s="172" t="s">
        <v>166</v>
      </c>
      <c r="R29" s="184"/>
    </row>
    <row r="30" spans="1:18" ht="12.75">
      <c r="A30" s="80" t="s">
        <v>171</v>
      </c>
      <c r="B30" s="81"/>
      <c r="C30" s="9"/>
      <c r="D30" s="82" t="s">
        <v>162</v>
      </c>
      <c r="E30" s="172" t="s">
        <v>166</v>
      </c>
      <c r="F30" s="172"/>
      <c r="G30" s="172"/>
      <c r="H30" s="172"/>
      <c r="I30" s="172"/>
      <c r="J30" s="172"/>
      <c r="K30" s="172"/>
      <c r="L30" s="172"/>
      <c r="M30" s="172"/>
      <c r="N30" s="172" t="s">
        <v>166</v>
      </c>
      <c r="O30" s="184"/>
      <c r="P30" s="172" t="s">
        <v>166</v>
      </c>
      <c r="Q30" s="172" t="s">
        <v>166</v>
      </c>
      <c r="R30" s="184"/>
    </row>
    <row r="31" spans="1:18" ht="12.75">
      <c r="A31" s="80" t="s">
        <v>172</v>
      </c>
      <c r="B31" s="81"/>
      <c r="C31" s="9"/>
      <c r="D31" s="82" t="s">
        <v>163</v>
      </c>
      <c r="E31" s="172" t="s">
        <v>166</v>
      </c>
      <c r="F31" s="172"/>
      <c r="G31" s="172"/>
      <c r="H31" s="172"/>
      <c r="I31" s="172"/>
      <c r="J31" s="172"/>
      <c r="K31" s="172"/>
      <c r="L31" s="172"/>
      <c r="M31" s="172"/>
      <c r="N31" s="172" t="s">
        <v>166</v>
      </c>
      <c r="O31" s="184"/>
      <c r="P31" s="172" t="s">
        <v>166</v>
      </c>
      <c r="Q31" s="172" t="s">
        <v>166</v>
      </c>
      <c r="R31" s="184"/>
    </row>
    <row r="32" spans="1:18" ht="15" customHeight="1">
      <c r="A32" s="73" t="s">
        <v>55</v>
      </c>
      <c r="B32" s="81"/>
      <c r="C32" s="371" t="s">
        <v>125</v>
      </c>
      <c r="D32" s="372"/>
      <c r="E32" s="172" t="s">
        <v>166</v>
      </c>
      <c r="F32" s="172"/>
      <c r="G32" s="172"/>
      <c r="H32" s="172"/>
      <c r="I32" s="172"/>
      <c r="J32" s="172"/>
      <c r="K32" s="172"/>
      <c r="L32" s="172"/>
      <c r="M32" s="172"/>
      <c r="N32" s="172" t="s">
        <v>166</v>
      </c>
      <c r="O32" s="184"/>
      <c r="P32" s="172" t="s">
        <v>166</v>
      </c>
      <c r="Q32" s="172" t="s">
        <v>166</v>
      </c>
      <c r="R32" s="184"/>
    </row>
    <row r="33" spans="1:18" ht="54.75" customHeight="1">
      <c r="A33" s="72" t="s">
        <v>56</v>
      </c>
      <c r="B33" s="324" t="s">
        <v>173</v>
      </c>
      <c r="C33" s="363"/>
      <c r="D33" s="364"/>
      <c r="E33" s="184" t="s">
        <v>166</v>
      </c>
      <c r="F33" s="184"/>
      <c r="G33" s="184"/>
      <c r="H33" s="184"/>
      <c r="I33" s="184"/>
      <c r="J33" s="184">
        <f>+J25+J27+J31</f>
        <v>-2172.15</v>
      </c>
      <c r="K33" s="184">
        <v>-12832.19</v>
      </c>
      <c r="L33" s="184">
        <f>+L25+L27+L31</f>
        <v>0</v>
      </c>
      <c r="M33" s="184">
        <v>-6053.93</v>
      </c>
      <c r="N33" s="172" t="s">
        <v>166</v>
      </c>
      <c r="O33" s="184">
        <v>-16266.51</v>
      </c>
      <c r="P33" s="184" t="s">
        <v>166</v>
      </c>
      <c r="Q33" s="184" t="s">
        <v>166</v>
      </c>
      <c r="R33" s="184">
        <v>-37324.78</v>
      </c>
    </row>
    <row r="34" spans="1:18" ht="39.75" customHeight="1">
      <c r="A34" s="72" t="s">
        <v>57</v>
      </c>
      <c r="B34" s="373" t="s">
        <v>174</v>
      </c>
      <c r="C34" s="343"/>
      <c r="D34" s="364"/>
      <c r="E34" s="184" t="s">
        <v>166</v>
      </c>
      <c r="F34" s="184"/>
      <c r="G34" s="184"/>
      <c r="H34" s="184"/>
      <c r="I34" s="186"/>
      <c r="J34" s="184"/>
      <c r="K34" s="184"/>
      <c r="L34" s="186"/>
      <c r="M34" s="184"/>
      <c r="N34" s="172" t="s">
        <v>166</v>
      </c>
      <c r="O34" s="184"/>
      <c r="P34" s="184"/>
      <c r="Q34" s="184"/>
      <c r="R34" s="184"/>
    </row>
    <row r="35" spans="1:18" ht="39.75" customHeight="1">
      <c r="A35" s="73" t="s">
        <v>59</v>
      </c>
      <c r="B35" s="79"/>
      <c r="C35" s="360" t="s">
        <v>175</v>
      </c>
      <c r="D35" s="361"/>
      <c r="E35" s="172" t="s">
        <v>166</v>
      </c>
      <c r="F35" s="172"/>
      <c r="G35" s="172"/>
      <c r="H35" s="172"/>
      <c r="I35" s="187"/>
      <c r="J35" s="172"/>
      <c r="K35" s="172"/>
      <c r="L35" s="187"/>
      <c r="M35" s="172"/>
      <c r="N35" s="172" t="s">
        <v>166</v>
      </c>
      <c r="O35" s="172"/>
      <c r="P35" s="172"/>
      <c r="Q35" s="172"/>
      <c r="R35" s="172"/>
    </row>
    <row r="36" spans="1:18" ht="29.25" customHeight="1">
      <c r="A36" s="73" t="s">
        <v>60</v>
      </c>
      <c r="B36" s="79"/>
      <c r="C36" s="360" t="s">
        <v>176</v>
      </c>
      <c r="D36" s="361"/>
      <c r="E36" s="172" t="s">
        <v>166</v>
      </c>
      <c r="F36" s="172"/>
      <c r="G36" s="172"/>
      <c r="H36" s="172"/>
      <c r="I36" s="187"/>
      <c r="J36" s="172"/>
      <c r="K36" s="172"/>
      <c r="L36" s="187"/>
      <c r="M36" s="172"/>
      <c r="N36" s="172" t="s">
        <v>166</v>
      </c>
      <c r="O36" s="172"/>
      <c r="P36" s="172"/>
      <c r="Q36" s="172"/>
      <c r="R36" s="172"/>
    </row>
    <row r="37" spans="1:18" ht="39.75" customHeight="1">
      <c r="A37" s="73" t="s">
        <v>61</v>
      </c>
      <c r="B37" s="79"/>
      <c r="C37" s="360" t="s">
        <v>177</v>
      </c>
      <c r="D37" s="361"/>
      <c r="E37" s="172" t="s">
        <v>166</v>
      </c>
      <c r="F37" s="172"/>
      <c r="G37" s="172"/>
      <c r="H37" s="172"/>
      <c r="I37" s="187"/>
      <c r="J37" s="172"/>
      <c r="K37" s="172"/>
      <c r="L37" s="187"/>
      <c r="M37" s="172"/>
      <c r="N37" s="172" t="s">
        <v>166</v>
      </c>
      <c r="O37" s="172"/>
      <c r="P37" s="172"/>
      <c r="Q37" s="172"/>
      <c r="R37" s="172"/>
    </row>
    <row r="38" spans="1:18" ht="45.75" customHeight="1">
      <c r="A38" s="73" t="s">
        <v>62</v>
      </c>
      <c r="B38" s="79"/>
      <c r="C38" s="360" t="s">
        <v>178</v>
      </c>
      <c r="D38" s="361"/>
      <c r="E38" s="172" t="s">
        <v>166</v>
      </c>
      <c r="F38" s="172"/>
      <c r="G38" s="172"/>
      <c r="H38" s="172"/>
      <c r="I38" s="187"/>
      <c r="J38" s="172"/>
      <c r="K38" s="172"/>
      <c r="L38" s="187"/>
      <c r="M38" s="172"/>
      <c r="N38" s="172" t="s">
        <v>166</v>
      </c>
      <c r="O38" s="172"/>
      <c r="P38" s="172"/>
      <c r="Q38" s="172"/>
      <c r="R38" s="172"/>
    </row>
    <row r="39" spans="1:18" ht="12.75">
      <c r="A39" s="80" t="s">
        <v>179</v>
      </c>
      <c r="B39" s="81"/>
      <c r="C39" s="9"/>
      <c r="D39" s="82" t="s">
        <v>161</v>
      </c>
      <c r="E39" s="172" t="s">
        <v>166</v>
      </c>
      <c r="F39" s="172"/>
      <c r="G39" s="172"/>
      <c r="H39" s="172"/>
      <c r="I39" s="187"/>
      <c r="J39" s="172"/>
      <c r="K39" s="172"/>
      <c r="L39" s="187"/>
      <c r="M39" s="172"/>
      <c r="N39" s="172" t="s">
        <v>166</v>
      </c>
      <c r="O39" s="172"/>
      <c r="P39" s="172"/>
      <c r="Q39" s="172"/>
      <c r="R39" s="172"/>
    </row>
    <row r="40" spans="1:18" ht="12.75">
      <c r="A40" s="80" t="s">
        <v>180</v>
      </c>
      <c r="B40" s="81"/>
      <c r="C40" s="9"/>
      <c r="D40" s="82" t="s">
        <v>162</v>
      </c>
      <c r="E40" s="172" t="s">
        <v>166</v>
      </c>
      <c r="F40" s="172"/>
      <c r="G40" s="172"/>
      <c r="H40" s="172"/>
      <c r="I40" s="187"/>
      <c r="J40" s="172"/>
      <c r="K40" s="172"/>
      <c r="L40" s="187"/>
      <c r="M40" s="172"/>
      <c r="N40" s="172" t="s">
        <v>166</v>
      </c>
      <c r="O40" s="172"/>
      <c r="P40" s="172"/>
      <c r="Q40" s="172"/>
      <c r="R40" s="172"/>
    </row>
    <row r="41" spans="1:18" ht="12.75">
      <c r="A41" s="80" t="s">
        <v>181</v>
      </c>
      <c r="B41" s="81"/>
      <c r="C41" s="9"/>
      <c r="D41" s="82" t="s">
        <v>163</v>
      </c>
      <c r="E41" s="172" t="s">
        <v>166</v>
      </c>
      <c r="F41" s="172"/>
      <c r="G41" s="172"/>
      <c r="H41" s="172"/>
      <c r="I41" s="187"/>
      <c r="J41" s="172"/>
      <c r="K41" s="172"/>
      <c r="L41" s="187"/>
      <c r="M41" s="172"/>
      <c r="N41" s="172" t="s">
        <v>166</v>
      </c>
      <c r="O41" s="172"/>
      <c r="P41" s="172"/>
      <c r="Q41" s="172"/>
      <c r="R41" s="172"/>
    </row>
    <row r="42" spans="1:18" ht="15" customHeight="1">
      <c r="A42" s="73" t="s">
        <v>63</v>
      </c>
      <c r="B42" s="81"/>
      <c r="C42" s="371" t="s">
        <v>125</v>
      </c>
      <c r="D42" s="372"/>
      <c r="E42" s="172" t="s">
        <v>166</v>
      </c>
      <c r="F42" s="172"/>
      <c r="G42" s="172"/>
      <c r="H42" s="172"/>
      <c r="I42" s="187"/>
      <c r="J42" s="187"/>
      <c r="K42" s="187"/>
      <c r="L42" s="187"/>
      <c r="M42" s="172"/>
      <c r="N42" s="172" t="s">
        <v>166</v>
      </c>
      <c r="O42" s="172"/>
      <c r="P42" s="172"/>
      <c r="Q42" s="172"/>
      <c r="R42" s="172"/>
    </row>
    <row r="43" spans="1:18" ht="54.75" customHeight="1">
      <c r="A43" s="72" t="s">
        <v>182</v>
      </c>
      <c r="B43" s="374" t="s">
        <v>183</v>
      </c>
      <c r="C43" s="374"/>
      <c r="D43" s="374"/>
      <c r="E43" s="184" t="s">
        <v>166</v>
      </c>
      <c r="F43" s="184"/>
      <c r="G43" s="184"/>
      <c r="H43" s="184"/>
      <c r="I43" s="184"/>
      <c r="J43" s="184"/>
      <c r="K43" s="184"/>
      <c r="L43" s="184"/>
      <c r="M43" s="184"/>
      <c r="N43" s="184" t="s">
        <v>166</v>
      </c>
      <c r="O43" s="184"/>
      <c r="P43" s="184"/>
      <c r="Q43" s="184"/>
      <c r="R43" s="184"/>
    </row>
    <row r="44" spans="1:18" ht="30.75" customHeight="1">
      <c r="A44" s="72" t="s">
        <v>184</v>
      </c>
      <c r="B44" s="373" t="s">
        <v>185</v>
      </c>
      <c r="C44" s="343"/>
      <c r="D44" s="375"/>
      <c r="E44" s="184"/>
      <c r="F44" s="184" t="s">
        <v>166</v>
      </c>
      <c r="G44" s="184" t="s">
        <v>166</v>
      </c>
      <c r="H44" s="184" t="s">
        <v>166</v>
      </c>
      <c r="I44" s="184"/>
      <c r="J44" s="184" t="s">
        <v>166</v>
      </c>
      <c r="K44" s="184" t="s">
        <v>166</v>
      </c>
      <c r="L44" s="184"/>
      <c r="M44" s="184" t="s">
        <v>166</v>
      </c>
      <c r="N44" s="184"/>
      <c r="O44" s="184" t="s">
        <v>166</v>
      </c>
      <c r="P44" s="184" t="s">
        <v>166</v>
      </c>
      <c r="Q44" s="184" t="s">
        <v>166</v>
      </c>
      <c r="R44" s="184"/>
    </row>
    <row r="45" spans="1:18" ht="45" customHeight="1">
      <c r="A45" s="73" t="s">
        <v>186</v>
      </c>
      <c r="B45" s="368" t="s">
        <v>187</v>
      </c>
      <c r="C45" s="376"/>
      <c r="D45" s="377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18" ht="39.75" customHeight="1">
      <c r="A46" s="73" t="s">
        <v>188</v>
      </c>
      <c r="B46" s="79"/>
      <c r="C46" s="360" t="s">
        <v>189</v>
      </c>
      <c r="D46" s="361"/>
      <c r="E46" s="172"/>
      <c r="F46" s="172" t="s">
        <v>166</v>
      </c>
      <c r="G46" s="172" t="s">
        <v>166</v>
      </c>
      <c r="H46" s="172" t="s">
        <v>166</v>
      </c>
      <c r="I46" s="172"/>
      <c r="J46" s="172" t="s">
        <v>166</v>
      </c>
      <c r="K46" s="172" t="s">
        <v>166</v>
      </c>
      <c r="L46" s="172"/>
      <c r="M46" s="172" t="s">
        <v>166</v>
      </c>
      <c r="N46" s="172"/>
      <c r="O46" s="172" t="s">
        <v>166</v>
      </c>
      <c r="P46" s="172" t="s">
        <v>166</v>
      </c>
      <c r="Q46" s="172" t="s">
        <v>166</v>
      </c>
      <c r="R46" s="172"/>
    </row>
    <row r="47" spans="1:18" ht="45" customHeight="1">
      <c r="A47" s="73" t="s">
        <v>190</v>
      </c>
      <c r="B47" s="76"/>
      <c r="C47" s="360" t="s">
        <v>191</v>
      </c>
      <c r="D47" s="361"/>
      <c r="E47" s="172"/>
      <c r="F47" s="172" t="s">
        <v>166</v>
      </c>
      <c r="G47" s="172" t="s">
        <v>166</v>
      </c>
      <c r="H47" s="172" t="s">
        <v>166</v>
      </c>
      <c r="I47" s="172"/>
      <c r="J47" s="172" t="s">
        <v>166</v>
      </c>
      <c r="K47" s="172" t="s">
        <v>166</v>
      </c>
      <c r="L47" s="172"/>
      <c r="M47" s="172" t="s">
        <v>166</v>
      </c>
      <c r="N47" s="172"/>
      <c r="O47" s="172" t="s">
        <v>166</v>
      </c>
      <c r="P47" s="172" t="s">
        <v>166</v>
      </c>
      <c r="Q47" s="172" t="s">
        <v>166</v>
      </c>
      <c r="R47" s="172"/>
    </row>
    <row r="48" spans="1:18" ht="12.75">
      <c r="A48" s="80" t="s">
        <v>192</v>
      </c>
      <c r="B48" s="83"/>
      <c r="C48" s="9"/>
      <c r="D48" s="82" t="s">
        <v>161</v>
      </c>
      <c r="E48" s="172"/>
      <c r="F48" s="172" t="s">
        <v>166</v>
      </c>
      <c r="G48" s="172" t="s">
        <v>166</v>
      </c>
      <c r="H48" s="172" t="s">
        <v>166</v>
      </c>
      <c r="I48" s="172"/>
      <c r="J48" s="172" t="s">
        <v>166</v>
      </c>
      <c r="K48" s="172" t="s">
        <v>166</v>
      </c>
      <c r="L48" s="172"/>
      <c r="M48" s="172" t="s">
        <v>166</v>
      </c>
      <c r="N48" s="172"/>
      <c r="O48" s="172" t="s">
        <v>166</v>
      </c>
      <c r="P48" s="172" t="s">
        <v>166</v>
      </c>
      <c r="Q48" s="172" t="s">
        <v>166</v>
      </c>
      <c r="R48" s="172"/>
    </row>
    <row r="49" spans="1:18" ht="12.75">
      <c r="A49" s="80" t="s">
        <v>193</v>
      </c>
      <c r="B49" s="83"/>
      <c r="C49" s="9"/>
      <c r="D49" s="82" t="s">
        <v>162</v>
      </c>
      <c r="E49" s="172"/>
      <c r="F49" s="172" t="s">
        <v>166</v>
      </c>
      <c r="G49" s="172" t="s">
        <v>166</v>
      </c>
      <c r="H49" s="172" t="s">
        <v>166</v>
      </c>
      <c r="I49" s="172"/>
      <c r="J49" s="172" t="s">
        <v>166</v>
      </c>
      <c r="K49" s="172" t="s">
        <v>166</v>
      </c>
      <c r="L49" s="172"/>
      <c r="M49" s="172" t="s">
        <v>166</v>
      </c>
      <c r="N49" s="172"/>
      <c r="O49" s="172" t="s">
        <v>166</v>
      </c>
      <c r="P49" s="172" t="s">
        <v>166</v>
      </c>
      <c r="Q49" s="172" t="s">
        <v>166</v>
      </c>
      <c r="R49" s="172"/>
    </row>
    <row r="50" spans="1:18" ht="12.75">
      <c r="A50" s="80" t="s">
        <v>194</v>
      </c>
      <c r="B50" s="83"/>
      <c r="C50" s="9"/>
      <c r="D50" s="82" t="s">
        <v>163</v>
      </c>
      <c r="E50" s="172"/>
      <c r="F50" s="172" t="s">
        <v>166</v>
      </c>
      <c r="G50" s="172" t="s">
        <v>166</v>
      </c>
      <c r="H50" s="172" t="s">
        <v>166</v>
      </c>
      <c r="I50" s="172"/>
      <c r="J50" s="172" t="s">
        <v>166</v>
      </c>
      <c r="K50" s="172" t="s">
        <v>166</v>
      </c>
      <c r="L50" s="172"/>
      <c r="M50" s="172" t="s">
        <v>166</v>
      </c>
      <c r="N50" s="172"/>
      <c r="O50" s="172" t="s">
        <v>166</v>
      </c>
      <c r="P50" s="172" t="s">
        <v>166</v>
      </c>
      <c r="Q50" s="172" t="s">
        <v>166</v>
      </c>
      <c r="R50" s="172"/>
    </row>
    <row r="51" spans="1:18" ht="15" customHeight="1">
      <c r="A51" s="73" t="s">
        <v>195</v>
      </c>
      <c r="B51" s="81"/>
      <c r="C51" s="371" t="s">
        <v>125</v>
      </c>
      <c r="D51" s="372"/>
      <c r="E51" s="172"/>
      <c r="F51" s="172" t="s">
        <v>166</v>
      </c>
      <c r="G51" s="172" t="s">
        <v>166</v>
      </c>
      <c r="H51" s="172" t="s">
        <v>166</v>
      </c>
      <c r="I51" s="172"/>
      <c r="J51" s="172" t="s">
        <v>166</v>
      </c>
      <c r="K51" s="172" t="s">
        <v>166</v>
      </c>
      <c r="L51" s="172"/>
      <c r="M51" s="172" t="s">
        <v>166</v>
      </c>
      <c r="N51" s="172"/>
      <c r="O51" s="172" t="s">
        <v>166</v>
      </c>
      <c r="P51" s="172" t="s">
        <v>166</v>
      </c>
      <c r="Q51" s="172" t="s">
        <v>166</v>
      </c>
      <c r="R51" s="172"/>
    </row>
    <row r="52" spans="1:18" ht="41.25" customHeight="1">
      <c r="A52" s="72" t="s">
        <v>196</v>
      </c>
      <c r="B52" s="324" t="s">
        <v>197</v>
      </c>
      <c r="C52" s="363"/>
      <c r="D52" s="364"/>
      <c r="E52" s="184"/>
      <c r="F52" s="184" t="s">
        <v>166</v>
      </c>
      <c r="G52" s="184" t="s">
        <v>166</v>
      </c>
      <c r="H52" s="184" t="s">
        <v>166</v>
      </c>
      <c r="I52" s="184"/>
      <c r="J52" s="184" t="s">
        <v>166</v>
      </c>
      <c r="K52" s="184" t="s">
        <v>166</v>
      </c>
      <c r="L52" s="184"/>
      <c r="M52" s="184" t="s">
        <v>166</v>
      </c>
      <c r="N52" s="184"/>
      <c r="O52" s="184" t="s">
        <v>166</v>
      </c>
      <c r="P52" s="184" t="s">
        <v>166</v>
      </c>
      <c r="Q52" s="184" t="s">
        <v>166</v>
      </c>
      <c r="R52" s="184"/>
    </row>
    <row r="53" spans="1:18" ht="54.75" customHeight="1">
      <c r="A53" s="72" t="s">
        <v>198</v>
      </c>
      <c r="B53" s="374" t="s">
        <v>199</v>
      </c>
      <c r="C53" s="374"/>
      <c r="D53" s="374"/>
      <c r="E53" s="184"/>
      <c r="F53" s="184"/>
      <c r="G53" s="184"/>
      <c r="H53" s="184"/>
      <c r="I53" s="184"/>
      <c r="J53" s="184">
        <f>+J24+J33+J43</f>
        <v>0</v>
      </c>
      <c r="K53" s="184">
        <v>3299.78</v>
      </c>
      <c r="L53" s="184">
        <f>+L24+L33+L43</f>
        <v>0</v>
      </c>
      <c r="M53" s="184">
        <v>0</v>
      </c>
      <c r="N53" s="184"/>
      <c r="O53" s="184">
        <f>+O24+O33+O43</f>
        <v>0</v>
      </c>
      <c r="P53" s="184"/>
      <c r="Q53" s="184"/>
      <c r="R53" s="184">
        <v>3299.78</v>
      </c>
    </row>
    <row r="54" spans="1:18" ht="54.75" customHeight="1">
      <c r="A54" s="72" t="s">
        <v>200</v>
      </c>
      <c r="B54" s="374" t="s">
        <v>201</v>
      </c>
      <c r="C54" s="374"/>
      <c r="D54" s="374"/>
      <c r="E54" s="184"/>
      <c r="F54" s="184"/>
      <c r="G54" s="184"/>
      <c r="H54" s="184"/>
      <c r="I54" s="184"/>
      <c r="J54" s="184">
        <f>+J15+J25-J34</f>
        <v>0</v>
      </c>
      <c r="K54" s="184">
        <v>4399.82</v>
      </c>
      <c r="L54" s="184">
        <f>+L15+L25-L34</f>
        <v>0</v>
      </c>
      <c r="M54" s="184">
        <v>0</v>
      </c>
      <c r="N54" s="184"/>
      <c r="O54" s="184">
        <v>0</v>
      </c>
      <c r="P54" s="184"/>
      <c r="Q54" s="184"/>
      <c r="R54" s="184">
        <v>4399.82</v>
      </c>
    </row>
    <row r="55" spans="1:7" ht="12.75">
      <c r="A55" s="1" t="s">
        <v>202</v>
      </c>
      <c r="B55" s="1"/>
      <c r="C55" s="1"/>
      <c r="D55" s="1"/>
      <c r="E55" s="1"/>
      <c r="F55" s="1"/>
      <c r="G55" s="1"/>
    </row>
    <row r="56" spans="1:7" ht="12.75">
      <c r="A56" s="1" t="s">
        <v>203</v>
      </c>
      <c r="B56" s="1"/>
      <c r="C56" s="1"/>
      <c r="D56" s="1"/>
      <c r="E56" s="1"/>
      <c r="F56" s="1"/>
      <c r="G56" s="1"/>
    </row>
  </sheetData>
  <sheetProtection/>
  <mergeCells count="43">
    <mergeCell ref="C51:D51"/>
    <mergeCell ref="B52:D52"/>
    <mergeCell ref="B53:D53"/>
    <mergeCell ref="C38:D38"/>
    <mergeCell ref="C42:D42"/>
    <mergeCell ref="B54:D54"/>
    <mergeCell ref="B43:D43"/>
    <mergeCell ref="B44:D44"/>
    <mergeCell ref="B45:D45"/>
    <mergeCell ref="C46:D46"/>
    <mergeCell ref="C47:D47"/>
    <mergeCell ref="C27:D27"/>
    <mergeCell ref="C28:D28"/>
    <mergeCell ref="C32:D32"/>
    <mergeCell ref="B33:D33"/>
    <mergeCell ref="C36:D36"/>
    <mergeCell ref="C37:D37"/>
    <mergeCell ref="B34:D34"/>
    <mergeCell ref="C35:D35"/>
    <mergeCell ref="C16:D16"/>
    <mergeCell ref="B19:D19"/>
    <mergeCell ref="H12:H13"/>
    <mergeCell ref="I12:I13"/>
    <mergeCell ref="J12:J13"/>
    <mergeCell ref="K12:K13"/>
    <mergeCell ref="C23:D23"/>
    <mergeCell ref="B24:D24"/>
    <mergeCell ref="B25:D25"/>
    <mergeCell ref="C26:D26"/>
    <mergeCell ref="N12:O12"/>
    <mergeCell ref="P12:P13"/>
    <mergeCell ref="L12:L13"/>
    <mergeCell ref="M12:M13"/>
    <mergeCell ref="B14:D14"/>
    <mergeCell ref="B15:D15"/>
    <mergeCell ref="Q12:Q13"/>
    <mergeCell ref="R12:R13"/>
    <mergeCell ref="A8:R8"/>
    <mergeCell ref="A10:R10"/>
    <mergeCell ref="A12:A13"/>
    <mergeCell ref="B12:D13"/>
    <mergeCell ref="E12:E13"/>
    <mergeCell ref="F12:G12"/>
  </mergeCells>
  <printOptions/>
  <pageMargins left="0.3937007874015748" right="0.3937007874015748" top="0.7874015748031497" bottom="0.3937007874015748" header="0.31496062992125984" footer="0.31496062992125984"/>
  <pageSetup fitToHeight="0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zoomScalePageLayoutView="0" workbookViewId="0" topLeftCell="A1">
      <selection activeCell="N12" sqref="N12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5" width="10.7109375" style="1" customWidth="1"/>
    <col min="6" max="6" width="12.8515625" style="1" customWidth="1"/>
    <col min="7" max="7" width="10.28125" style="1" customWidth="1"/>
    <col min="8" max="8" width="8.8515625" style="1" customWidth="1"/>
    <col min="9" max="9" width="12.8515625" style="1" customWidth="1"/>
    <col min="10" max="16384" width="9.140625" style="1" customWidth="1"/>
  </cols>
  <sheetData>
    <row r="1" ht="12.75">
      <c r="F1" s="67" t="s">
        <v>403</v>
      </c>
    </row>
    <row r="2" spans="6:9" ht="12.75">
      <c r="F2" s="378" t="s">
        <v>204</v>
      </c>
      <c r="G2" s="378"/>
      <c r="H2" s="378"/>
      <c r="I2" s="378"/>
    </row>
    <row r="3" spans="2:6" ht="12.75">
      <c r="B3" s="68"/>
      <c r="F3" s="1" t="s">
        <v>205</v>
      </c>
    </row>
    <row r="4" spans="2:4" ht="18.75">
      <c r="B4" s="68"/>
      <c r="D4" s="268"/>
    </row>
    <row r="5" spans="2:4" ht="18.75">
      <c r="B5" s="68"/>
      <c r="D5" s="267" t="s">
        <v>405</v>
      </c>
    </row>
    <row r="7" spans="1:9" ht="32.25" customHeight="1">
      <c r="A7" s="317" t="s">
        <v>206</v>
      </c>
      <c r="B7" s="317"/>
      <c r="C7" s="317"/>
      <c r="D7" s="317"/>
      <c r="E7" s="317"/>
      <c r="F7" s="317"/>
      <c r="G7" s="317"/>
      <c r="H7" s="317"/>
      <c r="I7" s="317"/>
    </row>
    <row r="8" spans="1:9" ht="12.7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ht="31.5" customHeight="1">
      <c r="A9" s="317" t="s">
        <v>387</v>
      </c>
      <c r="B9" s="317"/>
      <c r="C9" s="317"/>
      <c r="D9" s="317"/>
      <c r="E9" s="317"/>
      <c r="F9" s="317"/>
      <c r="G9" s="317"/>
      <c r="H9" s="317"/>
      <c r="I9" s="317"/>
    </row>
    <row r="11" spans="1:9" ht="25.5" customHeight="1">
      <c r="A11" s="318" t="s">
        <v>31</v>
      </c>
      <c r="B11" s="379" t="s">
        <v>92</v>
      </c>
      <c r="C11" s="380"/>
      <c r="D11" s="318" t="s">
        <v>4</v>
      </c>
      <c r="E11" s="318"/>
      <c r="F11" s="318"/>
      <c r="G11" s="318" t="s">
        <v>5</v>
      </c>
      <c r="H11" s="318"/>
      <c r="I11" s="318"/>
    </row>
    <row r="12" spans="1:9" ht="76.5">
      <c r="A12" s="318"/>
      <c r="B12" s="381"/>
      <c r="C12" s="382"/>
      <c r="D12" s="4" t="s">
        <v>207</v>
      </c>
      <c r="E12" s="4" t="s">
        <v>208</v>
      </c>
      <c r="F12" s="4" t="s">
        <v>209</v>
      </c>
      <c r="G12" s="4" t="s">
        <v>207</v>
      </c>
      <c r="H12" s="4" t="s">
        <v>208</v>
      </c>
      <c r="I12" s="4" t="s">
        <v>209</v>
      </c>
    </row>
    <row r="13" spans="1:9" ht="12.75">
      <c r="A13" s="4">
        <v>1</v>
      </c>
      <c r="B13" s="383">
        <v>2</v>
      </c>
      <c r="C13" s="384"/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ht="25.5" customHeight="1">
      <c r="A14" s="71" t="s">
        <v>38</v>
      </c>
      <c r="B14" s="324" t="s">
        <v>210</v>
      </c>
      <c r="C14" s="385"/>
      <c r="D14" s="184">
        <v>30685.58</v>
      </c>
      <c r="E14" s="184">
        <v>29107.72</v>
      </c>
      <c r="F14" s="184">
        <f>+F15+F16+F19+F25+F26+F29</f>
        <v>0</v>
      </c>
      <c r="G14" s="184">
        <v>22953.54</v>
      </c>
      <c r="H14" s="184">
        <v>21288.84</v>
      </c>
      <c r="I14" s="172"/>
    </row>
    <row r="15" spans="1:9" ht="15" customHeight="1">
      <c r="A15" s="4" t="s">
        <v>211</v>
      </c>
      <c r="B15" s="386" t="s">
        <v>212</v>
      </c>
      <c r="C15" s="387"/>
      <c r="D15" s="172"/>
      <c r="E15" s="172"/>
      <c r="F15" s="172"/>
      <c r="G15" s="172"/>
      <c r="H15" s="172"/>
      <c r="I15" s="172"/>
    </row>
    <row r="16" spans="1:9" ht="12.75" customHeight="1">
      <c r="A16" s="4" t="s">
        <v>94</v>
      </c>
      <c r="B16" s="368" t="s">
        <v>213</v>
      </c>
      <c r="C16" s="361"/>
      <c r="D16" s="189"/>
      <c r="E16" s="189"/>
      <c r="F16" s="189">
        <f>+F17+F18</f>
        <v>0</v>
      </c>
      <c r="G16" s="189">
        <v>0</v>
      </c>
      <c r="H16" s="189">
        <v>0</v>
      </c>
      <c r="I16" s="189">
        <f>+I17+I18</f>
        <v>0</v>
      </c>
    </row>
    <row r="17" spans="1:9" ht="12.75" customHeight="1">
      <c r="A17" s="4" t="s">
        <v>214</v>
      </c>
      <c r="B17" s="5"/>
      <c r="C17" s="78" t="s">
        <v>215</v>
      </c>
      <c r="D17" s="173"/>
      <c r="E17" s="173"/>
      <c r="F17" s="173"/>
      <c r="G17" s="173"/>
      <c r="H17" s="173"/>
      <c r="I17" s="173"/>
    </row>
    <row r="18" spans="1:9" ht="12.75" customHeight="1">
      <c r="A18" s="4" t="s">
        <v>216</v>
      </c>
      <c r="B18" s="5"/>
      <c r="C18" s="78" t="s">
        <v>217</v>
      </c>
      <c r="D18" s="173"/>
      <c r="E18" s="173"/>
      <c r="F18" s="173"/>
      <c r="G18" s="173"/>
      <c r="H18" s="173"/>
      <c r="I18" s="173"/>
    </row>
    <row r="19" spans="1:9" ht="25.5" customHeight="1">
      <c r="A19" s="4" t="s">
        <v>81</v>
      </c>
      <c r="B19" s="368" t="s">
        <v>218</v>
      </c>
      <c r="C19" s="361"/>
      <c r="D19" s="189">
        <v>147.29</v>
      </c>
      <c r="E19" s="189">
        <v>0</v>
      </c>
      <c r="F19" s="189">
        <f>+F20+F21+F22+F23+F24</f>
        <v>0</v>
      </c>
      <c r="G19" s="189">
        <v>244.99</v>
      </c>
      <c r="H19" s="189">
        <v>22.01</v>
      </c>
      <c r="I19" s="189">
        <f>+I20+I21+I22+I23+I24</f>
        <v>0</v>
      </c>
    </row>
    <row r="20" spans="1:9" ht="12.75" customHeight="1">
      <c r="A20" s="4" t="s">
        <v>219</v>
      </c>
      <c r="B20" s="5"/>
      <c r="C20" s="78" t="s">
        <v>220</v>
      </c>
      <c r="D20" s="173"/>
      <c r="E20" s="173"/>
      <c r="F20" s="173"/>
      <c r="G20" s="173"/>
      <c r="H20" s="173"/>
      <c r="I20" s="173"/>
    </row>
    <row r="21" spans="1:9" ht="12.75" customHeight="1">
      <c r="A21" s="4" t="s">
        <v>221</v>
      </c>
      <c r="B21" s="5"/>
      <c r="C21" s="78" t="s">
        <v>222</v>
      </c>
      <c r="D21" s="173"/>
      <c r="E21" s="173"/>
      <c r="F21" s="173"/>
      <c r="G21" s="173"/>
      <c r="H21" s="173"/>
      <c r="I21" s="173"/>
    </row>
    <row r="22" spans="1:9" ht="12.75" customHeight="1">
      <c r="A22" s="4" t="s">
        <v>223</v>
      </c>
      <c r="B22" s="5"/>
      <c r="C22" s="78" t="s">
        <v>224</v>
      </c>
      <c r="D22" s="173">
        <v>147.29</v>
      </c>
      <c r="E22" s="173">
        <v>0</v>
      </c>
      <c r="F22" s="173"/>
      <c r="G22" s="173">
        <v>244.99</v>
      </c>
      <c r="H22" s="173">
        <v>22.01</v>
      </c>
      <c r="I22" s="173"/>
    </row>
    <row r="23" spans="1:9" ht="12.75" customHeight="1">
      <c r="A23" s="4" t="s">
        <v>225</v>
      </c>
      <c r="B23" s="5"/>
      <c r="C23" s="78" t="s">
        <v>226</v>
      </c>
      <c r="D23" s="173"/>
      <c r="E23" s="173"/>
      <c r="F23" s="173"/>
      <c r="G23" s="173"/>
      <c r="H23" s="173"/>
      <c r="I23" s="173"/>
    </row>
    <row r="24" spans="1:9" ht="12.75" customHeight="1">
      <c r="A24" s="4" t="s">
        <v>227</v>
      </c>
      <c r="B24" s="5"/>
      <c r="C24" s="78" t="s">
        <v>228</v>
      </c>
      <c r="D24" s="173"/>
      <c r="E24" s="173"/>
      <c r="F24" s="173"/>
      <c r="G24" s="173"/>
      <c r="H24" s="173"/>
      <c r="I24" s="173"/>
    </row>
    <row r="25" spans="1:9" ht="25.5" customHeight="1">
      <c r="A25" s="4" t="s">
        <v>95</v>
      </c>
      <c r="B25" s="368" t="s">
        <v>229</v>
      </c>
      <c r="C25" s="361"/>
      <c r="D25" s="189"/>
      <c r="E25" s="189"/>
      <c r="F25" s="189"/>
      <c r="G25" s="189"/>
      <c r="H25" s="189"/>
      <c r="I25" s="189"/>
    </row>
    <row r="26" spans="1:9" ht="12.75" customHeight="1">
      <c r="A26" s="4" t="s">
        <v>96</v>
      </c>
      <c r="B26" s="368" t="s">
        <v>7</v>
      </c>
      <c r="C26" s="361"/>
      <c r="D26" s="189">
        <v>24967.03</v>
      </c>
      <c r="E26" s="189">
        <v>24967.03</v>
      </c>
      <c r="F26" s="189">
        <f>+F27+F28</f>
        <v>0</v>
      </c>
      <c r="G26" s="189">
        <v>19571.93</v>
      </c>
      <c r="H26" s="189">
        <v>19571.93</v>
      </c>
      <c r="I26" s="189">
        <f>+I27+I28</f>
        <v>0</v>
      </c>
    </row>
    <row r="27" spans="1:9" ht="12.75" customHeight="1">
      <c r="A27" s="4" t="s">
        <v>230</v>
      </c>
      <c r="B27" s="5"/>
      <c r="C27" s="78" t="s">
        <v>231</v>
      </c>
      <c r="D27" s="173">
        <v>24967.03</v>
      </c>
      <c r="E27" s="173">
        <v>24967.03</v>
      </c>
      <c r="F27" s="173"/>
      <c r="G27" s="173">
        <v>19571.93</v>
      </c>
      <c r="H27" s="173">
        <v>19571.93</v>
      </c>
      <c r="I27" s="173"/>
    </row>
    <row r="28" spans="1:9" ht="12.75" customHeight="1">
      <c r="A28" s="4" t="s">
        <v>232</v>
      </c>
      <c r="B28" s="5"/>
      <c r="C28" s="78" t="s">
        <v>228</v>
      </c>
      <c r="D28" s="173"/>
      <c r="E28" s="173"/>
      <c r="F28" s="173"/>
      <c r="G28" s="173"/>
      <c r="H28" s="173"/>
      <c r="I28" s="173"/>
    </row>
    <row r="29" spans="1:9" ht="12.75" customHeight="1">
      <c r="A29" s="4" t="s">
        <v>97</v>
      </c>
      <c r="B29" s="368" t="s">
        <v>8</v>
      </c>
      <c r="C29" s="361"/>
      <c r="D29" s="189">
        <v>5571.26</v>
      </c>
      <c r="E29" s="189">
        <v>4140.69</v>
      </c>
      <c r="F29" s="189"/>
      <c r="G29" s="189">
        <v>3136.62</v>
      </c>
      <c r="H29" s="189">
        <v>1694.7</v>
      </c>
      <c r="I29" s="189"/>
    </row>
    <row r="30" spans="1:9" ht="38.25" customHeight="1">
      <c r="A30" s="71" t="s">
        <v>39</v>
      </c>
      <c r="B30" s="324" t="s">
        <v>233</v>
      </c>
      <c r="C30" s="325"/>
      <c r="D30" s="189"/>
      <c r="E30" s="189"/>
      <c r="F30" s="189"/>
      <c r="G30" s="189"/>
      <c r="H30" s="189"/>
      <c r="I30" s="189"/>
    </row>
    <row r="31" spans="1:9" ht="25.5" customHeight="1">
      <c r="A31" s="71" t="s">
        <v>42</v>
      </c>
      <c r="B31" s="374" t="s">
        <v>234</v>
      </c>
      <c r="C31" s="374"/>
      <c r="D31" s="189">
        <v>30685.58</v>
      </c>
      <c r="E31" s="189">
        <v>29107.72</v>
      </c>
      <c r="F31" s="189">
        <f>+F14-F30</f>
        <v>0</v>
      </c>
      <c r="G31" s="189">
        <v>22953.54</v>
      </c>
      <c r="H31" s="189">
        <v>21288.84</v>
      </c>
      <c r="I31" s="189">
        <f>+I14-I30</f>
        <v>0</v>
      </c>
    </row>
    <row r="32" spans="1:9" ht="12.75" customHeight="1">
      <c r="A32" s="88"/>
      <c r="B32" s="89"/>
      <c r="C32" s="89"/>
      <c r="D32" s="241"/>
      <c r="E32" s="241"/>
      <c r="F32" s="241"/>
      <c r="G32" s="90"/>
      <c r="H32" s="90"/>
      <c r="I32" s="90"/>
    </row>
  </sheetData>
  <sheetProtection/>
  <mergeCells count="17">
    <mergeCell ref="B31:C31"/>
    <mergeCell ref="B13:C13"/>
    <mergeCell ref="B14:C14"/>
    <mergeCell ref="B15:C15"/>
    <mergeCell ref="B16:C16"/>
    <mergeCell ref="B19:C19"/>
    <mergeCell ref="B25:C25"/>
    <mergeCell ref="B26:C26"/>
    <mergeCell ref="B29:C29"/>
    <mergeCell ref="B30:C30"/>
    <mergeCell ref="F2:I2"/>
    <mergeCell ref="A7:I7"/>
    <mergeCell ref="A9:I9"/>
    <mergeCell ref="A11:A12"/>
    <mergeCell ref="B11:C12"/>
    <mergeCell ref="D11:F11"/>
    <mergeCell ref="G11:I11"/>
  </mergeCells>
  <printOptions/>
  <pageMargins left="0.7" right="0.7" top="0.75" bottom="0.75" header="0.3" footer="0.3"/>
  <pageSetup fitToHeight="1" fitToWidth="1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Zeros="0" zoomScalePageLayoutView="0" workbookViewId="0" topLeftCell="A19">
      <selection activeCell="J33" sqref="J33"/>
    </sheetView>
  </sheetViews>
  <sheetFormatPr defaultColWidth="9.140625" defaultRowHeight="12.75"/>
  <cols>
    <col min="1" max="1" width="5.140625" style="37" customWidth="1"/>
    <col min="2" max="2" width="1.421875" style="37" customWidth="1"/>
    <col min="3" max="3" width="35.421875" style="37" customWidth="1"/>
    <col min="4" max="7" width="12.421875" style="37" customWidth="1"/>
    <col min="8" max="16384" width="9.140625" style="37" customWidth="1"/>
  </cols>
  <sheetData>
    <row r="1" ht="12.75">
      <c r="D1" s="67" t="s">
        <v>407</v>
      </c>
    </row>
    <row r="2" spans="1:7" ht="12.75">
      <c r="A2" s="1"/>
      <c r="B2" s="1"/>
      <c r="C2" s="1"/>
      <c r="D2" s="394" t="s">
        <v>204</v>
      </c>
      <c r="E2" s="394"/>
      <c r="F2" s="394"/>
      <c r="G2" s="394"/>
    </row>
    <row r="3" spans="1:7" ht="12.75">
      <c r="A3" s="1"/>
      <c r="B3" s="68"/>
      <c r="C3" s="1"/>
      <c r="D3" s="68" t="s">
        <v>235</v>
      </c>
      <c r="E3" s="68"/>
      <c r="F3" s="68"/>
      <c r="G3" s="91"/>
    </row>
    <row r="4" spans="1:7" ht="12.75">
      <c r="A4" s="1"/>
      <c r="B4" s="68"/>
      <c r="C4" s="1"/>
      <c r="D4" s="68"/>
      <c r="E4" s="68"/>
      <c r="F4" s="68"/>
      <c r="G4" s="91"/>
    </row>
    <row r="5" spans="1:7" ht="18.75">
      <c r="A5" s="1"/>
      <c r="B5" s="68"/>
      <c r="C5" s="1"/>
      <c r="D5" s="267" t="s">
        <v>405</v>
      </c>
      <c r="E5" s="68"/>
      <c r="F5" s="68"/>
      <c r="G5" s="91"/>
    </row>
    <row r="6" spans="1:7" ht="12.75">
      <c r="A6" s="1"/>
      <c r="B6" s="1"/>
      <c r="C6" s="1"/>
      <c r="D6" s="1"/>
      <c r="E6" s="1"/>
      <c r="F6" s="1"/>
      <c r="G6" s="1"/>
    </row>
    <row r="7" spans="1:7" ht="35.25" customHeight="1">
      <c r="A7" s="317" t="s">
        <v>236</v>
      </c>
      <c r="B7" s="317"/>
      <c r="C7" s="317"/>
      <c r="D7" s="317"/>
      <c r="E7" s="317"/>
      <c r="F7" s="317"/>
      <c r="G7" s="317"/>
    </row>
    <row r="8" spans="1:7" ht="12.75">
      <c r="A8" s="1"/>
      <c r="B8" s="1"/>
      <c r="C8" s="1"/>
      <c r="D8" s="1"/>
      <c r="E8" s="1"/>
      <c r="F8" s="1"/>
      <c r="G8" s="1"/>
    </row>
    <row r="9" spans="1:7" ht="15.75">
      <c r="A9" s="395" t="s">
        <v>237</v>
      </c>
      <c r="B9" s="395"/>
      <c r="C9" s="395"/>
      <c r="D9" s="395"/>
      <c r="E9" s="395"/>
      <c r="F9" s="395"/>
      <c r="G9" s="395"/>
    </row>
    <row r="10" spans="1:7" ht="12.75">
      <c r="A10" s="1"/>
      <c r="B10" s="1"/>
      <c r="C10" s="1"/>
      <c r="D10" s="1"/>
      <c r="E10" s="1"/>
      <c r="F10" s="1"/>
      <c r="G10" s="1"/>
    </row>
    <row r="11" spans="1:7" ht="38.25" customHeight="1">
      <c r="A11" s="396" t="s">
        <v>31</v>
      </c>
      <c r="B11" s="397" t="s">
        <v>92</v>
      </c>
      <c r="C11" s="398"/>
      <c r="D11" s="396" t="s">
        <v>4</v>
      </c>
      <c r="E11" s="396"/>
      <c r="F11" s="396" t="s">
        <v>5</v>
      </c>
      <c r="G11" s="396"/>
    </row>
    <row r="12" spans="1:7" ht="25.5">
      <c r="A12" s="396"/>
      <c r="B12" s="399"/>
      <c r="C12" s="400"/>
      <c r="D12" s="93" t="s">
        <v>207</v>
      </c>
      <c r="E12" s="93" t="s">
        <v>238</v>
      </c>
      <c r="F12" s="93" t="s">
        <v>207</v>
      </c>
      <c r="G12" s="93" t="s">
        <v>238</v>
      </c>
    </row>
    <row r="13" spans="1:7" ht="12.75">
      <c r="A13" s="93">
        <v>1</v>
      </c>
      <c r="B13" s="392">
        <v>2</v>
      </c>
      <c r="C13" s="393"/>
      <c r="D13" s="93">
        <v>3</v>
      </c>
      <c r="E13" s="93">
        <v>4</v>
      </c>
      <c r="F13" s="93">
        <v>5</v>
      </c>
      <c r="G13" s="93">
        <v>6</v>
      </c>
    </row>
    <row r="14" spans="1:7" ht="37.5" customHeight="1">
      <c r="A14" s="92" t="s">
        <v>38</v>
      </c>
      <c r="B14" s="388" t="s">
        <v>239</v>
      </c>
      <c r="C14" s="389"/>
      <c r="D14" s="95">
        <f>SUM(D15:D20)</f>
        <v>0</v>
      </c>
      <c r="E14" s="95">
        <f>SUM(E15:E20)</f>
        <v>0</v>
      </c>
      <c r="F14" s="95">
        <f>SUM(F15:F20)</f>
        <v>0</v>
      </c>
      <c r="G14" s="95">
        <f>SUM(G15:G20)</f>
        <v>0</v>
      </c>
    </row>
    <row r="15" spans="1:7" ht="12.75">
      <c r="A15" s="93" t="s">
        <v>93</v>
      </c>
      <c r="B15" s="94"/>
      <c r="C15" s="96" t="s">
        <v>240</v>
      </c>
      <c r="D15" s="97"/>
      <c r="E15" s="97"/>
      <c r="F15" s="97"/>
      <c r="G15" s="97"/>
    </row>
    <row r="16" spans="1:7" ht="12.75">
      <c r="A16" s="93" t="s">
        <v>94</v>
      </c>
      <c r="B16" s="94"/>
      <c r="C16" s="96" t="s">
        <v>241</v>
      </c>
      <c r="D16" s="97"/>
      <c r="E16" s="97"/>
      <c r="F16" s="97"/>
      <c r="G16" s="97"/>
    </row>
    <row r="17" spans="1:7" ht="12.75">
      <c r="A17" s="93" t="s">
        <v>81</v>
      </c>
      <c r="B17" s="94"/>
      <c r="C17" s="96" t="s">
        <v>242</v>
      </c>
      <c r="D17" s="97"/>
      <c r="E17" s="97"/>
      <c r="F17" s="97"/>
      <c r="G17" s="97"/>
    </row>
    <row r="18" spans="1:7" ht="12.75">
      <c r="A18" s="93" t="s">
        <v>95</v>
      </c>
      <c r="B18" s="94"/>
      <c r="C18" s="96" t="s">
        <v>243</v>
      </c>
      <c r="D18" s="97"/>
      <c r="E18" s="97"/>
      <c r="F18" s="97"/>
      <c r="G18" s="97"/>
    </row>
    <row r="19" spans="1:7" ht="12.75" customHeight="1">
      <c r="A19" s="98" t="s">
        <v>96</v>
      </c>
      <c r="B19" s="94"/>
      <c r="C19" s="96" t="s">
        <v>244</v>
      </c>
      <c r="D19" s="97"/>
      <c r="E19" s="97"/>
      <c r="F19" s="97"/>
      <c r="G19" s="97"/>
    </row>
    <row r="20" spans="1:7" ht="12.75" customHeight="1">
      <c r="A20" s="99" t="s">
        <v>97</v>
      </c>
      <c r="B20" s="94"/>
      <c r="C20" s="96" t="s">
        <v>245</v>
      </c>
      <c r="D20" s="97"/>
      <c r="E20" s="97"/>
      <c r="F20" s="97"/>
      <c r="G20" s="97"/>
    </row>
    <row r="21" spans="1:7" ht="25.5" customHeight="1">
      <c r="A21" s="92" t="s">
        <v>39</v>
      </c>
      <c r="B21" s="388" t="s">
        <v>246</v>
      </c>
      <c r="C21" s="389"/>
      <c r="D21" s="95">
        <f>SUM(D22:D27)</f>
        <v>0</v>
      </c>
      <c r="E21" s="95">
        <f>SUM(E22:E27)</f>
        <v>0</v>
      </c>
      <c r="F21" s="95">
        <f>SUM(F22:F27)</f>
        <v>0</v>
      </c>
      <c r="G21" s="95">
        <f>SUM(G22:G27)</f>
        <v>0</v>
      </c>
    </row>
    <row r="22" spans="1:7" ht="12.75">
      <c r="A22" s="93" t="s">
        <v>247</v>
      </c>
      <c r="B22" s="94"/>
      <c r="C22" s="96" t="s">
        <v>248</v>
      </c>
      <c r="D22" s="97"/>
      <c r="E22" s="97"/>
      <c r="F22" s="97"/>
      <c r="G22" s="97"/>
    </row>
    <row r="23" spans="1:7" ht="12.75">
      <c r="A23" s="93" t="s">
        <v>249</v>
      </c>
      <c r="B23" s="94"/>
      <c r="C23" s="96" t="s">
        <v>241</v>
      </c>
      <c r="D23" s="97"/>
      <c r="E23" s="97"/>
      <c r="F23" s="97"/>
      <c r="G23" s="97"/>
    </row>
    <row r="24" spans="1:7" ht="12.75">
      <c r="A24" s="93" t="s">
        <v>250</v>
      </c>
      <c r="B24" s="94"/>
      <c r="C24" s="96" t="s">
        <v>242</v>
      </c>
      <c r="D24" s="97"/>
      <c r="E24" s="97"/>
      <c r="F24" s="97"/>
      <c r="G24" s="97"/>
    </row>
    <row r="25" spans="1:7" ht="12.75" customHeight="1">
      <c r="A25" s="93" t="s">
        <v>251</v>
      </c>
      <c r="B25" s="94"/>
      <c r="C25" s="96" t="s">
        <v>243</v>
      </c>
      <c r="D25" s="97"/>
      <c r="E25" s="97"/>
      <c r="F25" s="97"/>
      <c r="G25" s="97"/>
    </row>
    <row r="26" spans="1:7" ht="12.75">
      <c r="A26" s="98" t="s">
        <v>252</v>
      </c>
      <c r="B26" s="94"/>
      <c r="C26" s="96" t="s">
        <v>244</v>
      </c>
      <c r="D26" s="97"/>
      <c r="E26" s="97"/>
      <c r="F26" s="97"/>
      <c r="G26" s="97"/>
    </row>
    <row r="27" spans="1:7" ht="12.75">
      <c r="A27" s="99" t="s">
        <v>253</v>
      </c>
      <c r="B27" s="94"/>
      <c r="C27" s="96" t="s">
        <v>245</v>
      </c>
      <c r="D27" s="97"/>
      <c r="E27" s="97"/>
      <c r="F27" s="97"/>
      <c r="G27" s="97"/>
    </row>
    <row r="28" spans="1:7" ht="25.5" customHeight="1">
      <c r="A28" s="92" t="s">
        <v>254</v>
      </c>
      <c r="B28" s="388" t="s">
        <v>255</v>
      </c>
      <c r="C28" s="389"/>
      <c r="D28" s="95">
        <v>605.26</v>
      </c>
      <c r="E28" s="95"/>
      <c r="F28" s="95">
        <v>451.66</v>
      </c>
      <c r="G28" s="95">
        <f>SUM(G29:G35)</f>
        <v>0</v>
      </c>
    </row>
    <row r="29" spans="1:7" ht="12.75">
      <c r="A29" s="93" t="s">
        <v>256</v>
      </c>
      <c r="B29" s="94"/>
      <c r="C29" s="96" t="s">
        <v>248</v>
      </c>
      <c r="D29" s="97">
        <v>605.26</v>
      </c>
      <c r="E29" s="97"/>
      <c r="F29" s="97">
        <v>451.66</v>
      </c>
      <c r="G29" s="95"/>
    </row>
    <row r="30" spans="1:7" ht="12.75">
      <c r="A30" s="93" t="s">
        <v>257</v>
      </c>
      <c r="B30" s="94"/>
      <c r="C30" s="96" t="s">
        <v>241</v>
      </c>
      <c r="D30" s="97"/>
      <c r="E30" s="97"/>
      <c r="F30" s="97"/>
      <c r="G30" s="97"/>
    </row>
    <row r="31" spans="1:7" ht="12.75">
      <c r="A31" s="93" t="s">
        <v>258</v>
      </c>
      <c r="B31" s="94"/>
      <c r="C31" s="100" t="s">
        <v>242</v>
      </c>
      <c r="D31" s="97"/>
      <c r="E31" s="97"/>
      <c r="F31" s="97"/>
      <c r="G31" s="97"/>
    </row>
    <row r="32" spans="1:7" ht="12.75">
      <c r="A32" s="93" t="s">
        <v>259</v>
      </c>
      <c r="B32" s="94"/>
      <c r="C32" s="96" t="s">
        <v>243</v>
      </c>
      <c r="D32" s="97"/>
      <c r="E32" s="97"/>
      <c r="F32" s="97"/>
      <c r="G32" s="97"/>
    </row>
    <row r="33" spans="1:7" ht="12.75" customHeight="1">
      <c r="A33" s="101" t="s">
        <v>260</v>
      </c>
      <c r="B33" s="94"/>
      <c r="C33" s="96" t="s">
        <v>244</v>
      </c>
      <c r="D33" s="97"/>
      <c r="E33" s="97"/>
      <c r="F33" s="97"/>
      <c r="G33" s="97"/>
    </row>
    <row r="34" spans="1:7" ht="12.75" customHeight="1">
      <c r="A34" s="93" t="s">
        <v>261</v>
      </c>
      <c r="B34" s="94"/>
      <c r="C34" s="96" t="s">
        <v>262</v>
      </c>
      <c r="D34" s="97"/>
      <c r="E34" s="97"/>
      <c r="F34" s="97"/>
      <c r="G34" s="97"/>
    </row>
    <row r="35" spans="1:7" ht="12.75">
      <c r="A35" s="93" t="s">
        <v>263</v>
      </c>
      <c r="B35" s="94"/>
      <c r="C35" s="96" t="s">
        <v>264</v>
      </c>
      <c r="D35" s="97"/>
      <c r="E35" s="97"/>
      <c r="F35" s="97"/>
      <c r="G35" s="97"/>
    </row>
    <row r="36" spans="1:7" ht="12.75" customHeight="1">
      <c r="A36" s="102" t="s">
        <v>44</v>
      </c>
      <c r="B36" s="390" t="s">
        <v>265</v>
      </c>
      <c r="C36" s="391"/>
      <c r="D36" s="95">
        <v>605.26</v>
      </c>
      <c r="E36" s="95">
        <f>+E14+E21+E28</f>
        <v>0</v>
      </c>
      <c r="F36" s="95">
        <v>451.66</v>
      </c>
      <c r="G36" s="95">
        <f>+G14+G21+G28</f>
        <v>0</v>
      </c>
    </row>
    <row r="37" spans="1:7" ht="12.75">
      <c r="A37" s="71" t="s">
        <v>266</v>
      </c>
      <c r="B37" s="374" t="s">
        <v>267</v>
      </c>
      <c r="C37" s="374"/>
      <c r="D37" s="87"/>
      <c r="E37" s="87"/>
      <c r="F37" s="87"/>
      <c r="G37" s="87"/>
    </row>
    <row r="38" spans="1:7" ht="12.75">
      <c r="A38" s="88"/>
      <c r="B38" s="89"/>
      <c r="C38" s="89"/>
      <c r="D38" s="90"/>
      <c r="E38" s="90"/>
      <c r="F38" s="90"/>
      <c r="G38" s="90"/>
    </row>
    <row r="39" spans="1:7" ht="12.75">
      <c r="A39" s="88"/>
      <c r="B39" s="89"/>
      <c r="C39" s="89"/>
      <c r="D39" s="103"/>
      <c r="E39" s="103"/>
      <c r="F39" s="90"/>
      <c r="G39" s="90"/>
    </row>
    <row r="40" spans="1:7" ht="12.75">
      <c r="A40" s="88"/>
      <c r="B40" s="89"/>
      <c r="C40" s="89"/>
      <c r="D40" s="90"/>
      <c r="E40" s="90"/>
      <c r="F40" s="90"/>
      <c r="G40" s="90"/>
    </row>
  </sheetData>
  <sheetProtection/>
  <mergeCells count="13">
    <mergeCell ref="D2:G2"/>
    <mergeCell ref="A7:G7"/>
    <mergeCell ref="A9:G9"/>
    <mergeCell ref="A11:A12"/>
    <mergeCell ref="B11:C12"/>
    <mergeCell ref="D11:E11"/>
    <mergeCell ref="F11:G11"/>
    <mergeCell ref="B21:C21"/>
    <mergeCell ref="B28:C28"/>
    <mergeCell ref="B36:C36"/>
    <mergeCell ref="B37:C37"/>
    <mergeCell ref="B13:C13"/>
    <mergeCell ref="B14:C14"/>
  </mergeCells>
  <printOptions/>
  <pageMargins left="0.7874015748031497" right="0.3937007874015748" top="0.7874015748031497" bottom="0.7874015748031497" header="0.31496062992125984" footer="0.31496062992125984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00390625" style="104" customWidth="1"/>
    <col min="2" max="2" width="1.57421875" style="104" customWidth="1"/>
    <col min="3" max="3" width="37.140625" style="104" customWidth="1"/>
    <col min="4" max="4" width="11.28125" style="104" customWidth="1"/>
    <col min="5" max="5" width="10.8515625" style="104" customWidth="1"/>
    <col min="6" max="6" width="16.140625" style="104" customWidth="1"/>
    <col min="7" max="7" width="9.8515625" style="104" customWidth="1"/>
    <col min="8" max="8" width="10.28125" style="104" bestFit="1" customWidth="1"/>
    <col min="9" max="9" width="16.57421875" style="104" customWidth="1"/>
    <col min="10" max="16384" width="9.140625" style="104" customWidth="1"/>
  </cols>
  <sheetData>
    <row r="1" ht="15">
      <c r="F1" s="67" t="s">
        <v>408</v>
      </c>
    </row>
    <row r="2" spans="6:9" ht="12.75" customHeight="1">
      <c r="F2" s="68" t="s">
        <v>204</v>
      </c>
      <c r="H2" s="68"/>
      <c r="I2" s="68"/>
    </row>
    <row r="3" spans="2:9" ht="15">
      <c r="B3" s="105"/>
      <c r="F3" s="68" t="s">
        <v>268</v>
      </c>
      <c r="H3" s="106"/>
      <c r="I3" s="107"/>
    </row>
    <row r="4" spans="2:9" ht="15">
      <c r="B4" s="105"/>
      <c r="F4" s="68"/>
      <c r="H4" s="106"/>
      <c r="I4" s="107"/>
    </row>
    <row r="5" spans="2:9" ht="18.75">
      <c r="B5" s="105"/>
      <c r="E5" s="266" t="s">
        <v>405</v>
      </c>
      <c r="F5" s="68"/>
      <c r="H5" s="106"/>
      <c r="I5" s="107"/>
    </row>
    <row r="6" spans="2:9" ht="18.75">
      <c r="B6" s="105"/>
      <c r="E6" s="266"/>
      <c r="F6" s="68"/>
      <c r="H6" s="106"/>
      <c r="I6" s="107"/>
    </row>
    <row r="7" spans="1:9" s="108" customFormat="1" ht="33.75" customHeight="1">
      <c r="A7" s="407" t="s">
        <v>269</v>
      </c>
      <c r="B7" s="407"/>
      <c r="C7" s="407"/>
      <c r="D7" s="407"/>
      <c r="E7" s="407"/>
      <c r="F7" s="407"/>
      <c r="G7" s="407"/>
      <c r="H7" s="407"/>
      <c r="I7" s="407"/>
    </row>
    <row r="8" spans="1:9" ht="18" customHeight="1">
      <c r="A8" s="408" t="s">
        <v>270</v>
      </c>
      <c r="B8" s="408"/>
      <c r="C8" s="408"/>
      <c r="D8" s="408"/>
      <c r="E8" s="408"/>
      <c r="F8" s="408"/>
      <c r="G8" s="408"/>
      <c r="H8" s="408"/>
      <c r="I8" s="408"/>
    </row>
    <row r="10" spans="1:9" ht="25.5" customHeight="1">
      <c r="A10" s="404" t="s">
        <v>31</v>
      </c>
      <c r="B10" s="409" t="s">
        <v>92</v>
      </c>
      <c r="C10" s="410"/>
      <c r="D10" s="404" t="s">
        <v>4</v>
      </c>
      <c r="E10" s="404"/>
      <c r="F10" s="404"/>
      <c r="G10" s="404" t="s">
        <v>5</v>
      </c>
      <c r="H10" s="404"/>
      <c r="I10" s="404"/>
    </row>
    <row r="11" spans="1:9" ht="105">
      <c r="A11" s="404"/>
      <c r="B11" s="411"/>
      <c r="C11" s="412"/>
      <c r="D11" s="248" t="s">
        <v>207</v>
      </c>
      <c r="E11" s="248" t="s">
        <v>271</v>
      </c>
      <c r="F11" s="248" t="s">
        <v>272</v>
      </c>
      <c r="G11" s="248" t="s">
        <v>207</v>
      </c>
      <c r="H11" s="248" t="s">
        <v>271</v>
      </c>
      <c r="I11" s="248" t="s">
        <v>272</v>
      </c>
    </row>
    <row r="12" spans="1:9" ht="15">
      <c r="A12" s="248">
        <v>1</v>
      </c>
      <c r="B12" s="405">
        <v>2</v>
      </c>
      <c r="C12" s="406"/>
      <c r="D12" s="248">
        <v>3</v>
      </c>
      <c r="E12" s="248">
        <v>4</v>
      </c>
      <c r="F12" s="248">
        <v>5</v>
      </c>
      <c r="G12" s="248">
        <v>6</v>
      </c>
      <c r="H12" s="248">
        <v>7</v>
      </c>
      <c r="I12" s="248">
        <v>8</v>
      </c>
    </row>
    <row r="13" spans="1:9" ht="25.5" customHeight="1">
      <c r="A13" s="247" t="s">
        <v>38</v>
      </c>
      <c r="B13" s="401" t="s">
        <v>10</v>
      </c>
      <c r="C13" s="402"/>
      <c r="D13" s="250"/>
      <c r="E13" s="250"/>
      <c r="F13" s="250"/>
      <c r="G13" s="250"/>
      <c r="H13" s="250"/>
      <c r="I13" s="250"/>
    </row>
    <row r="14" spans="1:9" ht="26.25" customHeight="1">
      <c r="A14" s="247" t="s">
        <v>441</v>
      </c>
      <c r="B14" s="401" t="s">
        <v>27</v>
      </c>
      <c r="C14" s="402"/>
      <c r="D14" s="251"/>
      <c r="E14" s="250"/>
      <c r="F14" s="250"/>
      <c r="G14" s="250"/>
      <c r="H14" s="250"/>
      <c r="I14" s="250"/>
    </row>
    <row r="15" spans="1:9" ht="12.75" customHeight="1">
      <c r="A15" s="247" t="s">
        <v>42</v>
      </c>
      <c r="B15" s="401" t="s">
        <v>11</v>
      </c>
      <c r="C15" s="402"/>
      <c r="D15" s="254"/>
      <c r="E15" s="250"/>
      <c r="F15" s="250"/>
      <c r="G15" s="254">
        <v>19.6</v>
      </c>
      <c r="H15" s="254"/>
      <c r="I15" s="250"/>
    </row>
    <row r="16" spans="1:9" ht="15">
      <c r="A16" s="247" t="s">
        <v>44</v>
      </c>
      <c r="B16" s="401" t="s">
        <v>12</v>
      </c>
      <c r="C16" s="413"/>
      <c r="D16" s="250">
        <v>13373.84</v>
      </c>
      <c r="E16" s="250"/>
      <c r="F16" s="250"/>
      <c r="G16" s="254">
        <v>12723.89</v>
      </c>
      <c r="H16" s="254">
        <v>2650.99</v>
      </c>
      <c r="I16" s="250"/>
    </row>
    <row r="17" spans="1:9" ht="15">
      <c r="A17" s="248" t="s">
        <v>442</v>
      </c>
      <c r="B17" s="249"/>
      <c r="C17" s="252" t="s">
        <v>273</v>
      </c>
      <c r="D17" s="250"/>
      <c r="E17" s="250"/>
      <c r="F17" s="250"/>
      <c r="G17" s="254"/>
      <c r="H17" s="254"/>
      <c r="I17" s="250"/>
    </row>
    <row r="18" spans="1:9" ht="15">
      <c r="A18" s="248" t="s">
        <v>443</v>
      </c>
      <c r="B18" s="249"/>
      <c r="C18" s="252" t="s">
        <v>274</v>
      </c>
      <c r="D18" s="253">
        <v>11931.93</v>
      </c>
      <c r="E18" s="253"/>
      <c r="F18" s="250"/>
      <c r="G18" s="255">
        <v>11281.98</v>
      </c>
      <c r="H18" s="255">
        <v>2650.99</v>
      </c>
      <c r="I18" s="250"/>
    </row>
    <row r="19" spans="1:9" ht="15">
      <c r="A19" s="247" t="s">
        <v>281</v>
      </c>
      <c r="B19" s="249"/>
      <c r="C19" s="252" t="s">
        <v>275</v>
      </c>
      <c r="D19" s="253">
        <v>1441.91</v>
      </c>
      <c r="E19" s="253"/>
      <c r="F19" s="250"/>
      <c r="G19" s="255">
        <v>1441.91</v>
      </c>
      <c r="H19" s="255"/>
      <c r="I19" s="250"/>
    </row>
    <row r="20" spans="1:9" ht="15">
      <c r="A20" s="247" t="s">
        <v>444</v>
      </c>
      <c r="B20" s="249"/>
      <c r="C20" s="252" t="s">
        <v>276</v>
      </c>
      <c r="D20" s="250"/>
      <c r="E20" s="250"/>
      <c r="F20" s="250"/>
      <c r="G20" s="255"/>
      <c r="H20" s="255"/>
      <c r="I20" s="250"/>
    </row>
    <row r="21" spans="1:9" ht="15">
      <c r="A21" s="247" t="s">
        <v>46</v>
      </c>
      <c r="B21" s="401" t="s">
        <v>13</v>
      </c>
      <c r="C21" s="402"/>
      <c r="D21" s="250"/>
      <c r="E21" s="254"/>
      <c r="F21" s="250"/>
      <c r="G21" s="254">
        <v>22.33</v>
      </c>
      <c r="H21" s="254">
        <v>22.1</v>
      </c>
      <c r="I21" s="250"/>
    </row>
    <row r="22" spans="1:9" ht="15">
      <c r="A22" s="247" t="s">
        <v>445</v>
      </c>
      <c r="B22" s="249"/>
      <c r="C22" s="252" t="s">
        <v>278</v>
      </c>
      <c r="D22" s="250"/>
      <c r="E22" s="250"/>
      <c r="F22" s="250"/>
      <c r="G22" s="255"/>
      <c r="H22" s="255"/>
      <c r="I22" s="250"/>
    </row>
    <row r="23" spans="1:9" ht="15">
      <c r="A23" s="247" t="s">
        <v>446</v>
      </c>
      <c r="B23" s="249"/>
      <c r="C23" s="252" t="s">
        <v>280</v>
      </c>
      <c r="D23" s="250"/>
      <c r="E23" s="250"/>
      <c r="F23" s="250"/>
      <c r="G23" s="255"/>
      <c r="H23" s="255"/>
      <c r="I23" s="250"/>
    </row>
    <row r="24" spans="1:9" ht="15">
      <c r="A24" s="247" t="s">
        <v>447</v>
      </c>
      <c r="B24" s="249"/>
      <c r="C24" s="252" t="s">
        <v>282</v>
      </c>
      <c r="D24" s="255"/>
      <c r="E24" s="255"/>
      <c r="F24" s="250"/>
      <c r="G24" s="255">
        <v>22.33</v>
      </c>
      <c r="H24" s="255">
        <v>22.1</v>
      </c>
      <c r="I24" s="250"/>
    </row>
    <row r="25" spans="1:9" ht="25.5" customHeight="1">
      <c r="A25" s="247" t="s">
        <v>48</v>
      </c>
      <c r="B25" s="401" t="s">
        <v>448</v>
      </c>
      <c r="C25" s="402"/>
      <c r="D25" s="250">
        <v>13373.84</v>
      </c>
      <c r="E25" s="250"/>
      <c r="F25" s="250"/>
      <c r="G25" s="254">
        <v>12765.82</v>
      </c>
      <c r="H25" s="254">
        <v>2673.09</v>
      </c>
      <c r="I25" s="250"/>
    </row>
    <row r="27" spans="1:9" ht="15">
      <c r="A27" s="403" t="s">
        <v>283</v>
      </c>
      <c r="B27" s="403"/>
      <c r="C27" s="403"/>
      <c r="D27" s="403"/>
      <c r="E27" s="403"/>
      <c r="F27" s="403"/>
      <c r="G27" s="403"/>
      <c r="H27" s="403"/>
      <c r="I27" s="403"/>
    </row>
  </sheetData>
  <sheetProtection/>
  <mergeCells count="14">
    <mergeCell ref="A7:I7"/>
    <mergeCell ref="A8:I8"/>
    <mergeCell ref="A10:A11"/>
    <mergeCell ref="B10:C11"/>
    <mergeCell ref="B16:C16"/>
    <mergeCell ref="B21:C21"/>
    <mergeCell ref="B25:C25"/>
    <mergeCell ref="A27:I27"/>
    <mergeCell ref="D10:F10"/>
    <mergeCell ref="G10:I10"/>
    <mergeCell ref="B12:C12"/>
    <mergeCell ref="B13:C13"/>
    <mergeCell ref="B14:C14"/>
    <mergeCell ref="B15:C15"/>
  </mergeCells>
  <printOptions/>
  <pageMargins left="0.3937007874015748" right="0.3937007874015748" top="0.7874015748031497" bottom="0.3937007874015748" header="0.31496062992125984" footer="0.31496062992125984"/>
  <pageSetup fitToHeight="1" fitToWidth="1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00390625" style="109" customWidth="1"/>
    <col min="2" max="2" width="26.8515625" style="109" customWidth="1"/>
    <col min="3" max="4" width="25.57421875" style="109" customWidth="1"/>
    <col min="5" max="16384" width="9.140625" style="109" customWidth="1"/>
  </cols>
  <sheetData>
    <row r="1" ht="12.75">
      <c r="C1" s="67" t="s">
        <v>408</v>
      </c>
    </row>
    <row r="2" spans="3:5" ht="12.75">
      <c r="C2" s="68" t="s">
        <v>284</v>
      </c>
      <c r="D2" s="69"/>
      <c r="E2" s="38"/>
    </row>
    <row r="3" spans="3:5" ht="12.75">
      <c r="C3" s="68" t="s">
        <v>285</v>
      </c>
      <c r="D3" s="68"/>
      <c r="E3" s="110"/>
    </row>
    <row r="4" spans="3:5" ht="12.75">
      <c r="C4" s="68"/>
      <c r="D4" s="68"/>
      <c r="E4" s="110"/>
    </row>
    <row r="5" spans="3:5" ht="18.75">
      <c r="C5" s="265" t="s">
        <v>405</v>
      </c>
      <c r="D5" s="68"/>
      <c r="E5" s="110"/>
    </row>
    <row r="6" spans="3:5" ht="12.75">
      <c r="C6" s="68"/>
      <c r="D6" s="68"/>
      <c r="E6" s="110"/>
    </row>
    <row r="7" spans="2:5" ht="36.75" customHeight="1">
      <c r="B7" s="414" t="s">
        <v>286</v>
      </c>
      <c r="C7" s="414"/>
      <c r="D7" s="414"/>
      <c r="E7" s="112"/>
    </row>
    <row r="8" ht="6" customHeight="1"/>
    <row r="9" spans="2:5" ht="44.25" customHeight="1">
      <c r="B9" s="414" t="s">
        <v>287</v>
      </c>
      <c r="C9" s="414"/>
      <c r="D9" s="414"/>
      <c r="E9" s="112"/>
    </row>
    <row r="10" spans="2:5" ht="10.5" customHeight="1">
      <c r="B10" s="111"/>
      <c r="C10" s="111"/>
      <c r="D10" s="111"/>
      <c r="E10" s="112"/>
    </row>
    <row r="11" ht="9" customHeight="1">
      <c r="B11" s="113"/>
    </row>
    <row r="12" spans="1:4" ht="43.5" customHeight="1">
      <c r="A12" s="114" t="s">
        <v>31</v>
      </c>
      <c r="B12" s="115" t="s">
        <v>288</v>
      </c>
      <c r="C12" s="116" t="s">
        <v>289</v>
      </c>
      <c r="D12" s="116" t="s">
        <v>290</v>
      </c>
    </row>
    <row r="13" spans="1:4" ht="12.75">
      <c r="A13" s="117">
        <v>1</v>
      </c>
      <c r="B13" s="118">
        <v>2</v>
      </c>
      <c r="C13" s="119">
        <v>3</v>
      </c>
      <c r="D13" s="119">
        <v>4</v>
      </c>
    </row>
    <row r="14" spans="1:4" ht="12.75">
      <c r="A14" s="117">
        <v>1</v>
      </c>
      <c r="B14" s="120" t="s">
        <v>291</v>
      </c>
      <c r="C14" s="190">
        <v>12765.82</v>
      </c>
      <c r="D14" s="190">
        <v>13373.84</v>
      </c>
    </row>
    <row r="15" spans="1:4" ht="12.75">
      <c r="A15" s="117">
        <v>2</v>
      </c>
      <c r="B15" s="120" t="s">
        <v>292</v>
      </c>
      <c r="C15" s="190"/>
      <c r="D15" s="190"/>
    </row>
    <row r="16" spans="1:4" ht="12.75">
      <c r="A16" s="117">
        <v>3</v>
      </c>
      <c r="B16" s="120" t="s">
        <v>293</v>
      </c>
      <c r="C16" s="190"/>
      <c r="D16" s="190"/>
    </row>
    <row r="17" spans="1:4" ht="12.75">
      <c r="A17" s="117">
        <v>4</v>
      </c>
      <c r="B17" s="120" t="s">
        <v>294</v>
      </c>
      <c r="C17" s="191">
        <v>12765.82</v>
      </c>
      <c r="D17" s="191">
        <v>13373.84</v>
      </c>
    </row>
    <row r="18" spans="2:4" ht="12.75">
      <c r="B18" s="415"/>
      <c r="C18" s="415"/>
      <c r="D18" s="415"/>
    </row>
    <row r="19" spans="2:4" ht="12.75">
      <c r="B19" s="416" t="s">
        <v>100</v>
      </c>
      <c r="C19" s="416"/>
      <c r="D19" s="416"/>
    </row>
  </sheetData>
  <sheetProtection/>
  <mergeCells count="4">
    <mergeCell ref="B7:D7"/>
    <mergeCell ref="B9:D9"/>
    <mergeCell ref="B18:D18"/>
    <mergeCell ref="B19:D19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PC</cp:lastModifiedBy>
  <cp:lastPrinted>2020-03-09T13:30:38Z</cp:lastPrinted>
  <dcterms:created xsi:type="dcterms:W3CDTF">2013-02-01T07:28:35Z</dcterms:created>
  <dcterms:modified xsi:type="dcterms:W3CDTF">2020-04-06T11:01:08Z</dcterms:modified>
  <cp:category/>
  <cp:version/>
  <cp:contentType/>
  <cp:contentStatus/>
</cp:coreProperties>
</file>